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42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'F_VRA'!$A$1:$I$65</definedName>
    <definedName name="_xlnm.Print_Titles" localSheetId="0">'F_VRA'!$4:$7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<sst xmlns="http://schemas.openxmlformats.org/spreadsheetml/2006/main" count="1721" uniqueCount="489">
  <si>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</si>
  <si>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</si>
  <si>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</si>
  <si>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</si>
  <si>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</si>
  <si>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</si>
  <si>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</si>
  <si>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</si>
  <si>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</si>
  <si>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</si>
  <si>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</si>
  <si>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</si>
  <si>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</si>
  <si>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</si>
  <si>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</si>
  <si>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</si>
  <si>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</si>
  <si>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</si>
  <si>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</si>
  <si>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</si>
  <si>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</si>
  <si>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</si>
  <si>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</si>
  <si>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</si>
  <si>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</si>
  <si>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</si>
  <si>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</si>
  <si>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</si>
  <si>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</si>
  <si>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</si>
  <si>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</si>
  <si>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</si>
  <si>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</si>
  <si>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</si>
  <si>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</si>
  <si>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</si>
  <si>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</si>
  <si>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</si>
  <si>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</si>
  <si>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</si>
  <si>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</si>
  <si>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</si>
  <si>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</si>
  <si>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</si>
  <si>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</si>
  <si>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</si>
  <si>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</si>
  <si>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</si>
  <si>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</si>
  <si>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</si>
  <si>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</si>
  <si>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</si>
  <si>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</si>
  <si>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</si>
  <si>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</si>
  <si>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</si>
  <si>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</si>
  <si>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</si>
  <si>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</si>
  <si>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</si>
  <si>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</si>
  <si>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</si>
  <si>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</si>
  <si>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</si>
  <si>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</si>
  <si>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</si>
  <si>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</si>
  <si>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</si>
  <si>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</si>
  <si>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</si>
  <si>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</si>
  <si>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</si>
  <si>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</si>
  <si>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</si>
  <si>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</si>
  <si>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</si>
  <si>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</si>
  <si>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</si>
  <si>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</si>
  <si>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</si>
  <si>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</si>
  <si>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</si>
  <si>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</si>
  <si>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</si>
  <si>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</si>
  <si>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</si>
  <si>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</si>
  <si>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</si>
  <si>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</si>
  <si>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</si>
  <si>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</si>
  <si>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</si>
  <si>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</si>
  <si>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</si>
  <si>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</si>
  <si>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</si>
  <si>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</si>
  <si>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</si>
  <si>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</si>
  <si>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</si>
  <si>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</si>
  <si>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</si>
  <si>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</si>
  <si>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</si>
  <si>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</si>
  <si>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</si>
  <si>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</si>
  <si>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</si>
  <si>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</si>
  <si>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</si>
  <si>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</si>
  <si>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</si>
  <si>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</si>
  <si>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</si>
  <si>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</si>
  <si>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</si>
  <si>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</si>
  <si>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</si>
  <si>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</si>
  <si>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</si>
  <si>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</si>
  <si>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</si>
  <si>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</si>
  <si>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</si>
  <si>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</si>
  <si>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</si>
  <si>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</si>
  <si>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</si>
  <si>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</si>
  <si>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</si>
  <si>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</si>
  <si>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</si>
  <si>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</si>
  <si>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</si>
  <si>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</si>
  <si>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</si>
  <si>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</si>
  <si>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</si>
  <si>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</si>
  <si>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</si>
  <si>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</si>
  <si>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</si>
  <si>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</si>
  <si>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</si>
  <si>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</si>
  <si>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</si>
  <si>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</si>
  <si>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</si>
  <si>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</si>
  <si>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</si>
  <si>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</si>
  <si>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</si>
  <si>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</si>
  <si>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</si>
  <si>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</si>
  <si>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</si>
  <si>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</si>
  <si>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</si>
  <si>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</si>
  <si>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</si>
  <si>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</si>
  <si>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</si>
  <si>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</si>
  <si>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</si>
  <si>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</si>
  <si>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</si>
  <si>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</si>
  <si>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</si>
  <si>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</si>
  <si>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</si>
  <si>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</si>
  <si>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</si>
  <si>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</si>
  <si>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</si>
  <si>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</si>
  <si>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</si>
  <si>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</si>
  <si>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</si>
  <si>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</si>
  <si>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</si>
  <si>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</si>
  <si>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</si>
  <si>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</si>
  <si>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</si>
  <si>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</si>
  <si>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</si>
  <si>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</si>
  <si>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</si>
  <si>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</si>
  <si>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</si>
  <si>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</si>
  <si>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</si>
  <si>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</si>
  <si>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</si>
  <si>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</si>
  <si>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</si>
  <si>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</si>
  <si>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</si>
  <si>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</si>
  <si>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</si>
  <si>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</si>
  <si>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</si>
  <si>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</si>
  <si>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</si>
  <si>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</si>
  <si>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</si>
  <si>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</si>
  <si>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</si>
  <si>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</si>
  <si>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</si>
  <si>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</si>
  <si>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</si>
  <si>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</si>
  <si>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</si>
  <si>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</si>
  <si>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</si>
  <si>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</si>
  <si>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</si>
  <si>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</si>
  <si>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</si>
  <si>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</si>
  <si>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</si>
  <si>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</si>
  <si>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</si>
  <si>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</si>
  <si>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</si>
  <si>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</si>
  <si>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</si>
  <si>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</si>
  <si>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</si>
  <si>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</si>
  <si>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</si>
  <si>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</si>
  <si>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</si>
  <si>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</si>
  <si>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</si>
  <si>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</si>
  <si>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</si>
  <si>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</si>
  <si>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</si>
  <si>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</si>
  <si>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</si>
  <si>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</si>
  <si>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</si>
  <si>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</si>
  <si>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</si>
  <si>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</si>
  <si>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</si>
  <si>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</si>
  <si>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</si>
  <si>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</si>
  <si>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</si>
  <si>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</si>
  <si>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</si>
  <si>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</si>
  <si>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</si>
  <si>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</si>
  <si>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</si>
  <si>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</si>
  <si>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</si>
  <si>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</si>
  <si>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</si>
  <si>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</si>
  <si>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</si>
  <si>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</si>
  <si>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</si>
  <si>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</si>
  <si>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</si>
  <si>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</si>
  <si>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</si>
  <si>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</si>
  <si>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</si>
  <si>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</si>
  <si>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</si>
  <si>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</si>
  <si>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</si>
  <si>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</si>
  <si>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</si>
  <si>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</si>
  <si>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</si>
  <si>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</si>
  <si>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</si>
  <si>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</si>
  <si>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</si>
  <si>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</si>
  <si>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</si>
  <si>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</si>
  <si>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</si>
  <si>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</si>
  <si>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</si>
  <si>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</si>
  <si>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</si>
  <si>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</si>
  <si>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</si>
  <si>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</si>
  <si>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</si>
  <si>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</si>
  <si>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</si>
  <si>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</si>
  <si>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</si>
  <si>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</si>
  <si>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</si>
  <si>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</si>
  <si>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</si>
  <si>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</si>
  <si>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</si>
  <si>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</si>
  <si>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</si>
  <si>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</si>
  <si>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</si>
  <si>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</si>
  <si>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</si>
  <si>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</si>
  <si>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</si>
  <si>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</si>
  <si>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</si>
  <si>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</si>
  <si>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</si>
  <si>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</si>
  <si>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</si>
  <si>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</si>
  <si>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</si>
  <si>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</si>
  <si>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</si>
  <si>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</si>
  <si>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</si>
  <si>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</si>
  <si>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</si>
  <si>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</si>
  <si>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</si>
  <si>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</si>
  <si>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2013</t>
  </si>
  <si>
    <t>gruodžio 31 d.</t>
  </si>
  <si>
    <t>Direktorė</t>
  </si>
  <si>
    <t>Vyr.buhalterė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</si>
  <si>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</si>
  <si>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</si>
  <si>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</si>
  <si>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</si>
  <si>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</si>
  <si>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</si>
  <si>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</si>
  <si>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</si>
  <si>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</si>
  <si>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</si>
  <si>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</si>
  <si>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</si>
  <si>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</si>
  <si>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</si>
  <si>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</si>
  <si>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</si>
  <si>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</si>
  <si>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</si>
  <si>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</si>
  <si>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</si>
  <si>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</si>
  <si>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</si>
  <si>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</si>
  <si>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</si>
  <si>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</si>
  <si>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</si>
  <si>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</si>
  <si>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</si>
  <si>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</si>
  <si>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</si>
  <si>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</si>
  <si>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</si>
  <si>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</si>
  <si>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</si>
  <si>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</si>
  <si>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</si>
  <si>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</si>
  <si>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</si>
  <si>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</si>
  <si>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</si>
  <si>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</si>
  <si>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</si>
  <si>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</si>
  <si>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</si>
  <si>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</si>
  <si>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</si>
  <si>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</si>
  <si>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</si>
  <si>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</si>
  <si>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</si>
  <si>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</si>
  <si>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</si>
  <si>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</si>
  <si>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</si>
  <si>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</si>
  <si>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</si>
  <si>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</si>
  <si>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</si>
  <si>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</si>
  <si>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</si>
  <si>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</si>
  <si>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</si>
  <si>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</si>
  <si>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</si>
  <si>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</si>
  <si>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</si>
  <si>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</si>
  <si>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</si>
  <si>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</si>
  <si>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</si>
  <si>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</si>
  <si>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</si>
  <si>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</si>
  <si>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</si>
  <si>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</si>
  <si>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</si>
  <si>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</si>
  <si>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</si>
  <si>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</si>
  <si>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</si>
  <si>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</si>
  <si>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</si>
  <si>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</si>
  <si>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</si>
  <si>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</si>
  <si>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</si>
  <si>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</si>
  <si>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</si>
  <si>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</si>
  <si>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</si>
  <si>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</si>
  <si>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</si>
  <si>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</si>
  <si>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</si>
  <si>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</si>
  <si>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</si>
  <si>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</si>
  <si>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</si>
  <si>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</si>
  <si>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</si>
  <si>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</si>
  <si>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</si>
  <si>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</si>
  <si>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</si>
  <si>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</si>
  <si>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</si>
  <si>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</si>
  <si>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</si>
  <si>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</si>
  <si>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</si>
  <si>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</si>
  <si>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</si>
  <si>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</si>
  <si>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</si>
  <si>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</si>
  <si>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</si>
  <si>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</si>
  <si>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</si>
  <si>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</si>
  <si>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</si>
  <si>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</si>
  <si>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</si>
  <si>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</si>
  <si>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</si>
  <si>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</si>
  <si>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</si>
  <si>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</si>
  <si>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</si>
  <si>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</si>
  <si>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</si>
  <si>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</si>
  <si>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</si>
  <si>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</si>
  <si>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</si>
  <si>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</si>
  <si>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</si>
  <si>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</si>
  <si>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</si>
  <si>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</si>
  <si>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</si>
  <si>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</si>
  <si>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</si>
  <si>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</si>
  <si>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</si>
  <si>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</si>
  <si>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</si>
  <si>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</si>
  <si>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</si>
  <si>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</si>
  <si>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</si>
  <si>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</si>
  <si>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</si>
  <si>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</si>
  <si>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9E001536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</si>
</sst>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0" fontId="19" fillId="16" borderId="10" xfId="55" applyFont="1" applyFill="1" applyBorder="1" applyAlignment="1">
      <alignment vertical="top"/>
      <protection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horizontal="left" vertical="center" indent="1"/>
      <protection/>
    </xf>
    <xf numFmtId="0" fontId="21" fillId="16" borderId="10" xfId="55" applyFont="1" applyFill="1" applyBorder="1" applyAlignment="1">
      <alignment horizontal="left" vertical="top" indent="2"/>
      <protection/>
    </xf>
    <xf numFmtId="0" fontId="21" fillId="16" borderId="10" xfId="55" applyFont="1" applyFill="1" applyBorder="1" applyAlignment="1">
      <alignment horizontal="left" vertical="center" wrapText="1" indent="2"/>
      <protection/>
    </xf>
    <xf numFmtId="0" fontId="19" fillId="16" borderId="10" xfId="55" applyFont="1" applyFill="1" applyBorder="1" applyAlignment="1">
      <alignment vertical="center"/>
      <protection/>
    </xf>
    <xf numFmtId="0" fontId="21" fillId="16" borderId="10" xfId="55" applyFont="1" applyFill="1" applyBorder="1" applyAlignment="1">
      <alignment horizontal="left" vertical="center" wrapText="1" indent="1"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19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vertical="center"/>
      <protection/>
    </xf>
    <xf numFmtId="0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55" applyNumberFormat="1" applyFont="1" applyFill="1" applyBorder="1" applyAlignment="1" applyProtection="1">
      <alignment horizontal="center" shrinkToFit="1"/>
      <protection locked="0"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19" fillId="19" borderId="10" xfId="55" applyNumberFormat="1" applyFont="1" applyFill="1" applyBorder="1" applyAlignment="1" applyProtection="1">
      <alignment horizontal="center" shrinkToFit="1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" fontId="21" fillId="19" borderId="10" xfId="55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4" fontId="19" fillId="19" borderId="13" xfId="55" applyNumberFormat="1" applyFont="1" applyFill="1" applyBorder="1" applyAlignment="1" applyProtection="1">
      <alignment horizontal="center" shrinkToFit="1"/>
      <protection/>
    </xf>
    <xf numFmtId="4" fontId="19" fillId="19" borderId="14" xfId="55" applyNumberFormat="1" applyFont="1" applyFill="1" applyBorder="1" applyAlignment="1" applyProtection="1">
      <alignment horizontal="center" shrinkToFit="1"/>
      <protection/>
    </xf>
    <xf numFmtId="4" fontId="19" fillId="0" borderId="10" xfId="55" applyNumberFormat="1" applyFont="1" applyFill="1" applyBorder="1" applyAlignment="1" applyProtection="1">
      <alignment horizont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0" fontId="14" fillId="18" borderId="12" xfId="55" applyFont="1" applyFill="1" applyBorder="1" applyAlignment="1" applyProtection="1">
      <alignment horizontal="center"/>
      <protection/>
    </xf>
    <xf numFmtId="0" fontId="4" fillId="19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22">
      <selection activeCell="G48" sqref="G48:H48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4" t="s">
        <v>100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101</v>
      </c>
      <c r="F2" s="75"/>
      <c r="G2" s="75"/>
      <c r="H2" s="75"/>
    </row>
    <row r="3" spans="1:8" ht="41.25" customHeight="1" hidden="1">
      <c r="A3" s="77" t="s">
        <v>99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Butrimonių pagrindinė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195002618, Butrimonių k., ir sen. Šalčininkų raj.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98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41673</v>
      </c>
      <c r="D11" s="30" t="s">
        <v>27</v>
      </c>
      <c r="E11" s="43">
        <v>1</v>
      </c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79" t="s">
        <v>53</v>
      </c>
      <c r="F14" s="79"/>
      <c r="G14" s="79" t="s">
        <v>54</v>
      </c>
      <c r="H14" s="79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80">
        <v>3</v>
      </c>
      <c r="F15" s="80"/>
      <c r="G15" s="80">
        <v>4</v>
      </c>
      <c r="H15" s="80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2">
        <f>SUM(E17,E22,E23)</f>
        <v>782979.28</v>
      </c>
      <c r="F16" s="72"/>
      <c r="G16" s="72">
        <f>SUM(G17,G22,G23)</f>
        <v>777116</v>
      </c>
      <c r="H16" s="72"/>
    </row>
    <row r="17" spans="1:8" ht="15">
      <c r="A17" s="54" t="s">
        <v>31</v>
      </c>
      <c r="B17" s="54" t="s">
        <v>55</v>
      </c>
      <c r="C17" s="55" t="s">
        <v>58</v>
      </c>
      <c r="D17" s="64"/>
      <c r="E17" s="76">
        <f>SUM(E18,E19,E20,E21)</f>
        <v>782979.28</v>
      </c>
      <c r="F17" s="76"/>
      <c r="G17" s="76">
        <f>SUM(G18,G19,G20,G21)</f>
        <v>777116</v>
      </c>
      <c r="H17" s="76"/>
    </row>
    <row r="18" spans="1:23" ht="15">
      <c r="A18" s="54" t="s">
        <v>32</v>
      </c>
      <c r="B18" s="54" t="s">
        <v>109</v>
      </c>
      <c r="C18" s="56" t="s">
        <v>59</v>
      </c>
      <c r="D18" s="64"/>
      <c r="E18" s="68">
        <v>767602.77</v>
      </c>
      <c r="F18" s="68"/>
      <c r="G18" s="68">
        <v>776312.34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68"/>
      <c r="F19" s="68"/>
      <c r="G19" s="68"/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/>
      <c r="E20" s="68">
        <v>615.08</v>
      </c>
      <c r="F20" s="68"/>
      <c r="G20" s="68"/>
      <c r="H20" s="68"/>
    </row>
    <row r="21" spans="1:23" ht="15">
      <c r="A21" s="54" t="s">
        <v>35</v>
      </c>
      <c r="B21" s="54" t="s">
        <v>112</v>
      </c>
      <c r="C21" s="56" t="s">
        <v>61</v>
      </c>
      <c r="D21" s="64"/>
      <c r="E21" s="68">
        <v>14761.43</v>
      </c>
      <c r="F21" s="68"/>
      <c r="G21" s="68">
        <v>803.66</v>
      </c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6">
        <f>E24-E25</f>
        <v>0</v>
      </c>
      <c r="F23" s="76"/>
      <c r="G23" s="76">
        <f>G24-G25</f>
        <v>0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68"/>
      <c r="F24" s="68"/>
      <c r="G24" s="68"/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/>
      <c r="E26" s="72">
        <f>SUM(E27:E40)</f>
        <v>782979.28</v>
      </c>
      <c r="F26" s="72"/>
      <c r="G26" s="72">
        <f>SUM(G27:G40)</f>
        <v>777116</v>
      </c>
      <c r="H26" s="72"/>
    </row>
    <row r="27" spans="1:23" ht="15">
      <c r="A27" s="54" t="s">
        <v>31</v>
      </c>
      <c r="B27" s="54" t="s">
        <v>118</v>
      </c>
      <c r="C27" s="59" t="s">
        <v>63</v>
      </c>
      <c r="D27" s="64"/>
      <c r="E27" s="68">
        <v>636838.02</v>
      </c>
      <c r="F27" s="68"/>
      <c r="G27" s="68">
        <v>605993.18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68">
        <v>46759.37</v>
      </c>
      <c r="F28" s="68"/>
      <c r="G28" s="68">
        <v>47200.76</v>
      </c>
      <c r="H28" s="68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68">
        <v>37543.71</v>
      </c>
      <c r="F29" s="68"/>
      <c r="G29" s="68">
        <v>35118.86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68"/>
      <c r="F30" s="68"/>
      <c r="G30" s="68"/>
      <c r="H30" s="68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68">
        <v>21465.32</v>
      </c>
      <c r="F31" s="68"/>
      <c r="G31" s="68">
        <v>22250.21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68"/>
      <c r="F32" s="68"/>
      <c r="G32" s="68"/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68"/>
      <c r="F33" s="68"/>
      <c r="G33" s="68"/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68"/>
      <c r="F34" s="68"/>
      <c r="G34" s="68"/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68">
        <v>33340.65</v>
      </c>
      <c r="F35" s="68"/>
      <c r="G35" s="68">
        <v>60958.29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68"/>
      <c r="F36" s="68"/>
      <c r="G36" s="68"/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68"/>
      <c r="F37" s="68"/>
      <c r="G37" s="68"/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68">
        <v>7032.21</v>
      </c>
      <c r="F39" s="68"/>
      <c r="G39" s="68">
        <v>5594.7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68"/>
      <c r="F40" s="68"/>
      <c r="G40" s="68"/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2">
        <f>E16-E26</f>
        <v>0</v>
      </c>
      <c r="F42" s="72"/>
      <c r="G42" s="72">
        <f>G16-G26</f>
        <v>0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2">
        <f>E44-E45-E46</f>
        <v>23.86</v>
      </c>
      <c r="F43" s="72"/>
      <c r="G43" s="72">
        <f>G44-G45-G46</f>
        <v>23.86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68">
        <v>95.44</v>
      </c>
      <c r="F44" s="68"/>
      <c r="G44" s="68">
        <v>23.86</v>
      </c>
      <c r="H44" s="68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68">
        <v>71.58</v>
      </c>
      <c r="F45" s="68"/>
      <c r="G45" s="68"/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68"/>
      <c r="F46" s="68"/>
      <c r="G46" s="68"/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83"/>
      <c r="F47" s="83"/>
      <c r="G47" s="83"/>
      <c r="H47" s="83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2">
        <f>SUM(E42,E43,E47,E48)-E49</f>
        <v>23.86</v>
      </c>
      <c r="F50" s="72"/>
      <c r="G50" s="72">
        <f>SUM(G42,G43,G47,G48)-G49</f>
        <v>23.86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2">
        <f>SUM(E50,E51)</f>
        <v>23.86</v>
      </c>
      <c r="F52" s="72"/>
      <c r="G52" s="81">
        <f>SUM(G50,G51)</f>
        <v>23.86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2859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333</v>
      </c>
      <c r="D58" s="50"/>
      <c r="E58" s="50"/>
      <c r="F58" s="84" t="str">
        <f>IstaigosVadovas</f>
        <v>Vilija Žutautienė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 t="s">
        <v>334</v>
      </c>
      <c r="D61" s="50"/>
      <c r="E61" s="50"/>
      <c r="F61" s="84" t="str">
        <f>IstaigosFinansininkas</f>
        <v>Elena Kruglikova</v>
      </c>
      <c r="G61" s="84"/>
      <c r="H61" s="84"/>
    </row>
    <row r="62" spans="1:8" s="21" customFormat="1" ht="12.75" customHeight="1">
      <c r="A62" s="20"/>
      <c r="B62" s="20"/>
      <c r="C62" s="25" t="s">
        <v>148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9E001536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488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335</v>
      </c>
    </row>
    <row r="3" spans="1:2" ht="16.5" customHeight="1">
      <c r="A3" s="2" t="s">
        <v>6</v>
      </c>
      <c r="B3" s="1" t="s">
        <v>336</v>
      </c>
    </row>
    <row r="4" spans="1:2" ht="16.5" customHeight="1">
      <c r="A4" s="2" t="s">
        <v>1</v>
      </c>
      <c r="B4" s="1" t="s">
        <v>337</v>
      </c>
    </row>
    <row r="5" spans="1:2" ht="16.5" customHeight="1">
      <c r="A5" s="2" t="s">
        <v>2</v>
      </c>
      <c r="B5" s="1" t="s">
        <v>338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339</v>
      </c>
    </row>
    <row r="8" spans="1:2" ht="16.5" customHeight="1">
      <c r="A8" s="2" t="s">
        <v>9</v>
      </c>
      <c r="B8" s="1" t="s">
        <v>340</v>
      </c>
    </row>
    <row r="9" spans="1:2" ht="16.5" customHeight="1">
      <c r="A9" s="2" t="s">
        <v>10</v>
      </c>
      <c r="B9" s="1" t="s">
        <v>341</v>
      </c>
    </row>
    <row r="10" spans="1:2" ht="16.5" customHeight="1">
      <c r="A10" s="2" t="s">
        <v>342</v>
      </c>
      <c r="B10" s="4" t="s">
        <v>343</v>
      </c>
    </row>
    <row r="11" spans="1:2" ht="16.5" customHeight="1">
      <c r="A11" s="2" t="s">
        <v>11</v>
      </c>
      <c r="B11" s="4" t="s">
        <v>344</v>
      </c>
    </row>
    <row r="12" spans="1:2" ht="16.5" customHeight="1">
      <c r="A12" s="2" t="s">
        <v>12</v>
      </c>
      <c r="B12" s="4" t="s">
        <v>345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346</v>
      </c>
      <c r="B1" s="1" t="s">
        <v>347</v>
      </c>
    </row>
    <row r="2" spans="1:2" ht="10.5">
      <c r="A2" s="1" t="s">
        <v>348</v>
      </c>
      <c r="B2" s="1" t="s">
        <v>349</v>
      </c>
    </row>
    <row r="3" spans="1:2" ht="10.5">
      <c r="A3" s="1" t="s">
        <v>350</v>
      </c>
      <c r="B3" s="1" t="s">
        <v>351</v>
      </c>
    </row>
    <row r="4" spans="1:2" ht="10.5">
      <c r="A4" s="1" t="s">
        <v>352</v>
      </c>
      <c r="B4" s="1" t="s">
        <v>353</v>
      </c>
    </row>
    <row r="5" spans="1:2" ht="10.5">
      <c r="A5" s="1" t="s">
        <v>354</v>
      </c>
      <c r="B5" s="1" t="s">
        <v>355</v>
      </c>
    </row>
    <row r="6" spans="1:2" ht="10.5">
      <c r="A6" s="1" t="s">
        <v>356</v>
      </c>
      <c r="B6" s="1" t="s">
        <v>357</v>
      </c>
    </row>
    <row r="7" spans="1:2" ht="10.5">
      <c r="A7" s="1" t="s">
        <v>358</v>
      </c>
      <c r="B7" s="1" t="s">
        <v>359</v>
      </c>
    </row>
    <row r="8" spans="1:2" ht="10.5">
      <c r="A8" s="1" t="s">
        <v>360</v>
      </c>
      <c r="B8" s="1" t="s">
        <v>361</v>
      </c>
    </row>
    <row r="9" spans="1:2" ht="10.5">
      <c r="A9" s="1" t="s">
        <v>362</v>
      </c>
      <c r="B9" s="1" t="s">
        <v>363</v>
      </c>
    </row>
    <row r="10" spans="1:2" ht="10.5">
      <c r="A10" s="1" t="s">
        <v>364</v>
      </c>
      <c r="B10" s="1" t="s">
        <v>365</v>
      </c>
    </row>
    <row r="11" spans="1:2" ht="10.5">
      <c r="A11" s="1" t="s">
        <v>366</v>
      </c>
      <c r="B11" s="1" t="s">
        <v>367</v>
      </c>
    </row>
    <row r="12" spans="1:2" ht="10.5">
      <c r="A12" s="1" t="s">
        <v>368</v>
      </c>
      <c r="B12" s="1" t="s">
        <v>369</v>
      </c>
    </row>
    <row r="13" spans="1:2" ht="10.5">
      <c r="A13" s="1" t="s">
        <v>370</v>
      </c>
      <c r="B13" s="1" t="s">
        <v>371</v>
      </c>
    </row>
    <row r="14" spans="1:2" ht="10.5">
      <c r="A14" s="1" t="s">
        <v>372</v>
      </c>
      <c r="B14" s="1" t="s">
        <v>373</v>
      </c>
    </row>
    <row r="15" spans="1:2" ht="10.5">
      <c r="A15" s="1" t="s">
        <v>374</v>
      </c>
      <c r="B15" s="1" t="s">
        <v>375</v>
      </c>
    </row>
    <row r="16" spans="1:2" ht="10.5">
      <c r="A16" s="1" t="s">
        <v>376</v>
      </c>
      <c r="B16" s="1" t="s">
        <v>377</v>
      </c>
    </row>
    <row r="17" spans="1:2" ht="10.5">
      <c r="A17" s="1" t="s">
        <v>378</v>
      </c>
      <c r="B17" s="1" t="s">
        <v>379</v>
      </c>
    </row>
    <row r="18" spans="1:2" ht="10.5">
      <c r="A18" s="1" t="s">
        <v>380</v>
      </c>
      <c r="B18" s="1" t="s">
        <v>381</v>
      </c>
    </row>
    <row r="19" spans="1:2" ht="10.5">
      <c r="A19" s="1" t="s">
        <v>382</v>
      </c>
      <c r="B19" s="1" t="s">
        <v>383</v>
      </c>
    </row>
    <row r="20" spans="1:2" ht="10.5">
      <c r="A20" s="1" t="s">
        <v>384</v>
      </c>
      <c r="B20" s="1" t="s">
        <v>384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346</v>
      </c>
      <c r="B1" s="1" t="s">
        <v>347</v>
      </c>
    </row>
    <row r="2" spans="1:2" ht="10.5">
      <c r="A2" s="1" t="s">
        <v>385</v>
      </c>
      <c r="B2" s="1" t="s">
        <v>386</v>
      </c>
    </row>
    <row r="3" spans="1:2" ht="10.5">
      <c r="A3" s="1" t="s">
        <v>387</v>
      </c>
      <c r="B3" s="1" t="s">
        <v>388</v>
      </c>
    </row>
    <row r="4" spans="1:2" ht="10.5">
      <c r="A4" s="1" t="s">
        <v>389</v>
      </c>
      <c r="B4" s="1" t="s">
        <v>390</v>
      </c>
    </row>
    <row r="5" spans="1:2" ht="10.5">
      <c r="A5" s="1" t="s">
        <v>391</v>
      </c>
      <c r="B5" s="1" t="s">
        <v>392</v>
      </c>
    </row>
    <row r="6" spans="1:2" ht="10.5">
      <c r="A6" s="1" t="s">
        <v>393</v>
      </c>
      <c r="B6" s="1" t="s">
        <v>394</v>
      </c>
    </row>
    <row r="7" spans="1:2" ht="10.5">
      <c r="A7" s="1" t="s">
        <v>395</v>
      </c>
      <c r="B7" s="1" t="s">
        <v>396</v>
      </c>
    </row>
    <row r="8" spans="1:2" ht="10.5">
      <c r="A8" s="1" t="s">
        <v>397</v>
      </c>
      <c r="B8" s="1" t="s">
        <v>398</v>
      </c>
    </row>
    <row r="9" spans="1:2" ht="10.5">
      <c r="A9" s="1" t="s">
        <v>399</v>
      </c>
      <c r="B9" s="1" t="s">
        <v>400</v>
      </c>
    </row>
    <row r="10" spans="1:2" ht="10.5">
      <c r="A10" s="1" t="s">
        <v>401</v>
      </c>
      <c r="B10" s="1" t="s">
        <v>402</v>
      </c>
    </row>
    <row r="11" spans="1:2" ht="10.5">
      <c r="A11" s="1" t="s">
        <v>403</v>
      </c>
      <c r="B11" s="1" t="s">
        <v>404</v>
      </c>
    </row>
    <row r="12" spans="1:2" ht="10.5">
      <c r="A12" s="1" t="s">
        <v>405</v>
      </c>
      <c r="B12" s="1" t="s">
        <v>406</v>
      </c>
    </row>
    <row r="13" spans="1:2" ht="10.5">
      <c r="A13" s="1" t="s">
        <v>407</v>
      </c>
      <c r="B13" s="1" t="s">
        <v>408</v>
      </c>
    </row>
    <row r="14" spans="1:2" ht="10.5">
      <c r="A14" s="1" t="s">
        <v>409</v>
      </c>
      <c r="B14" s="1" t="s">
        <v>410</v>
      </c>
    </row>
    <row r="15" spans="1:2" ht="10.5">
      <c r="A15" s="1" t="s">
        <v>411</v>
      </c>
      <c r="B15" s="1" t="s">
        <v>412</v>
      </c>
    </row>
    <row r="16" spans="1:2" ht="10.5">
      <c r="A16" s="1" t="s">
        <v>413</v>
      </c>
      <c r="B16" s="1" t="s">
        <v>414</v>
      </c>
    </row>
    <row r="17" spans="1:2" ht="10.5">
      <c r="A17" s="1" t="s">
        <v>415</v>
      </c>
      <c r="B17" s="1" t="s">
        <v>416</v>
      </c>
    </row>
    <row r="18" spans="1:2" ht="10.5">
      <c r="A18" s="1" t="s">
        <v>417</v>
      </c>
      <c r="B18" s="1" t="s">
        <v>418</v>
      </c>
    </row>
    <row r="19" spans="1:2" ht="10.5">
      <c r="A19" s="1" t="s">
        <v>419</v>
      </c>
      <c r="B19" s="1" t="s">
        <v>420</v>
      </c>
    </row>
    <row r="20" spans="1:2" ht="10.5">
      <c r="A20" s="1" t="s">
        <v>421</v>
      </c>
      <c r="B20" s="1" t="s">
        <v>414</v>
      </c>
    </row>
    <row r="21" spans="1:2" ht="10.5">
      <c r="A21" s="1" t="s">
        <v>422</v>
      </c>
      <c r="B21" s="1" t="s">
        <v>423</v>
      </c>
    </row>
    <row r="22" spans="1:2" ht="10.5">
      <c r="A22" s="1" t="s">
        <v>424</v>
      </c>
      <c r="B22" s="1" t="s">
        <v>425</v>
      </c>
    </row>
    <row r="23" spans="1:2" ht="10.5">
      <c r="A23" s="1" t="s">
        <v>426</v>
      </c>
      <c r="B23" s="1" t="s">
        <v>427</v>
      </c>
    </row>
    <row r="24" spans="1:2" ht="10.5">
      <c r="A24" s="1" t="s">
        <v>428</v>
      </c>
      <c r="B24" s="1" t="s">
        <v>429</v>
      </c>
    </row>
    <row r="25" spans="1:2" ht="10.5">
      <c r="A25" s="1" t="s">
        <v>430</v>
      </c>
      <c r="B25" s="1" t="s">
        <v>431</v>
      </c>
    </row>
    <row r="26" spans="1:2" ht="10.5">
      <c r="A26" s="1" t="s">
        <v>432</v>
      </c>
      <c r="B26" s="1" t="s">
        <v>433</v>
      </c>
    </row>
    <row r="27" spans="1:2" ht="10.5">
      <c r="A27" s="1" t="s">
        <v>434</v>
      </c>
      <c r="B27" s="1" t="s">
        <v>435</v>
      </c>
    </row>
    <row r="28" spans="1:2" ht="10.5">
      <c r="A28" s="1" t="s">
        <v>436</v>
      </c>
      <c r="B28" s="1" t="s">
        <v>437</v>
      </c>
    </row>
    <row r="29" spans="1:2" ht="10.5">
      <c r="A29" s="1" t="s">
        <v>438</v>
      </c>
      <c r="B29" s="1" t="s">
        <v>439</v>
      </c>
    </row>
    <row r="30" spans="1:2" ht="10.5">
      <c r="A30" s="1" t="s">
        <v>440</v>
      </c>
      <c r="B30" s="1" t="s">
        <v>441</v>
      </c>
    </row>
    <row r="31" spans="1:2" ht="10.5">
      <c r="A31" s="1" t="s">
        <v>442</v>
      </c>
      <c r="B31" s="1" t="s">
        <v>439</v>
      </c>
    </row>
    <row r="32" spans="1:2" ht="10.5">
      <c r="A32" s="1" t="s">
        <v>443</v>
      </c>
      <c r="B32" s="1" t="s">
        <v>441</v>
      </c>
    </row>
    <row r="33" spans="1:2" ht="10.5">
      <c r="A33" s="1" t="s">
        <v>444</v>
      </c>
      <c r="B33" s="1" t="s">
        <v>445</v>
      </c>
    </row>
    <row r="34" spans="1:2" ht="10.5">
      <c r="A34" s="1" t="s">
        <v>446</v>
      </c>
      <c r="B34" s="1" t="s">
        <v>447</v>
      </c>
    </row>
    <row r="35" spans="1:2" ht="10.5">
      <c r="A35" s="1" t="s">
        <v>448</v>
      </c>
      <c r="B35" s="1" t="s">
        <v>449</v>
      </c>
    </row>
    <row r="36" spans="1:2" ht="10.5">
      <c r="A36" s="1" t="s">
        <v>450</v>
      </c>
      <c r="B36" s="1" t="s">
        <v>451</v>
      </c>
    </row>
    <row r="37" spans="1:2" ht="10.5">
      <c r="A37" s="1" t="s">
        <v>452</v>
      </c>
      <c r="B37" s="1" t="s">
        <v>453</v>
      </c>
    </row>
    <row r="38" spans="1:2" ht="10.5">
      <c r="A38" s="1" t="s">
        <v>454</v>
      </c>
      <c r="B38" s="1" t="s">
        <v>455</v>
      </c>
    </row>
    <row r="39" spans="1:2" ht="10.5">
      <c r="A39" s="1" t="s">
        <v>456</v>
      </c>
      <c r="B39" s="1" t="s">
        <v>457</v>
      </c>
    </row>
    <row r="40" spans="1:2" ht="10.5">
      <c r="A40" s="1" t="s">
        <v>458</v>
      </c>
      <c r="B40" s="1" t="s">
        <v>459</v>
      </c>
    </row>
    <row r="41" spans="1:2" ht="10.5">
      <c r="A41" s="1" t="s">
        <v>460</v>
      </c>
      <c r="B41" s="1" t="s">
        <v>427</v>
      </c>
    </row>
    <row r="42" spans="1:2" ht="10.5">
      <c r="A42" s="1" t="s">
        <v>384</v>
      </c>
      <c r="B42" s="1" t="s">
        <v>384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346</v>
      </c>
      <c r="B1" s="1" t="s">
        <v>347</v>
      </c>
      <c r="C1" s="4" t="s">
        <v>150</v>
      </c>
    </row>
    <row r="2" spans="1:3" ht="10.5">
      <c r="A2" s="1" t="s">
        <v>461</v>
      </c>
      <c r="B2" s="1" t="s">
        <v>462</v>
      </c>
      <c r="C2" s="4">
        <v>0</v>
      </c>
    </row>
    <row r="3" spans="1:3" ht="10.5">
      <c r="A3" s="1" t="s">
        <v>463</v>
      </c>
      <c r="B3" s="1" t="s">
        <v>464</v>
      </c>
      <c r="C3" s="4">
        <v>0</v>
      </c>
    </row>
    <row r="4" spans="1:3" ht="10.5">
      <c r="A4" s="1" t="s">
        <v>465</v>
      </c>
      <c r="B4" s="1" t="s">
        <v>466</v>
      </c>
      <c r="C4" s="4">
        <v>0</v>
      </c>
    </row>
    <row r="5" spans="1:3" ht="10.5">
      <c r="A5" s="1" t="s">
        <v>467</v>
      </c>
      <c r="B5" s="1" t="s">
        <v>468</v>
      </c>
      <c r="C5" s="4">
        <v>0</v>
      </c>
    </row>
    <row r="6" spans="1:3" ht="10.5">
      <c r="A6" s="1" t="s">
        <v>469</v>
      </c>
      <c r="B6" s="1" t="s">
        <v>470</v>
      </c>
      <c r="C6" s="4">
        <v>0</v>
      </c>
    </row>
    <row r="7" spans="1:3" ht="10.5">
      <c r="A7" s="1" t="s">
        <v>471</v>
      </c>
      <c r="B7" s="1" t="s">
        <v>472</v>
      </c>
      <c r="C7" s="4">
        <v>0</v>
      </c>
    </row>
    <row r="8" spans="1:3" ht="10.5">
      <c r="A8" s="1" t="s">
        <v>473</v>
      </c>
      <c r="B8" s="1" t="s">
        <v>474</v>
      </c>
      <c r="C8" s="4">
        <v>0</v>
      </c>
    </row>
    <row r="9" spans="1:3" ht="10.5">
      <c r="A9" s="1" t="s">
        <v>475</v>
      </c>
      <c r="B9" s="1" t="s">
        <v>476</v>
      </c>
      <c r="C9" s="4">
        <v>0</v>
      </c>
    </row>
    <row r="10" spans="1:3" ht="10.5">
      <c r="A10" s="1" t="s">
        <v>477</v>
      </c>
      <c r="B10" s="1" t="s">
        <v>478</v>
      </c>
      <c r="C10" s="4">
        <v>0</v>
      </c>
    </row>
    <row r="11" spans="1:3" ht="10.5">
      <c r="A11" s="1" t="s">
        <v>479</v>
      </c>
      <c r="B11" s="1" t="s">
        <v>480</v>
      </c>
      <c r="C11" s="4">
        <v>0</v>
      </c>
    </row>
    <row r="12" spans="1:3" ht="10.5">
      <c r="A12" s="1" t="s">
        <v>481</v>
      </c>
      <c r="B12" s="1" t="s">
        <v>482</v>
      </c>
      <c r="C12" s="4">
        <v>0</v>
      </c>
    </row>
    <row r="13" spans="1:3" ht="10.5">
      <c r="A13" s="1" t="s">
        <v>332</v>
      </c>
      <c r="B13" s="1" t="s">
        <v>483</v>
      </c>
      <c r="C13" s="4">
        <v>0</v>
      </c>
    </row>
    <row r="14" spans="1:3" ht="10.5">
      <c r="A14" s="1" t="s">
        <v>484</v>
      </c>
      <c r="B14" s="1" t="s">
        <v>483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346</v>
      </c>
      <c r="B1" s="1" t="s">
        <v>347</v>
      </c>
    </row>
    <row r="2" spans="1:3" ht="10.5">
      <c r="A2" s="1" t="s">
        <v>485</v>
      </c>
      <c r="B2" s="1" t="s">
        <v>485</v>
      </c>
      <c r="C2" s="4"/>
    </row>
    <row r="3" spans="1:2" ht="10.5">
      <c r="A3" s="1" t="s">
        <v>486</v>
      </c>
      <c r="B3" s="1" t="s">
        <v>486</v>
      </c>
    </row>
    <row r="4" spans="1:2" ht="10.5">
      <c r="A4" s="1" t="s">
        <v>331</v>
      </c>
      <c r="B4" s="1" t="s">
        <v>331</v>
      </c>
    </row>
    <row r="5" spans="1:2" ht="10.5">
      <c r="A5" s="1" t="s">
        <v>487</v>
      </c>
      <c r="B5" s="1" t="s">
        <v>487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207</v>
      </c>
      <c r="M2" t="s">
        <v>158</v>
      </c>
      <c r="N2" t="str">
        <f>CRC</f>
        <v>9E001536</v>
      </c>
    </row>
    <row r="3" spans="1:4" ht="10.5">
      <c r="A3" s="67" t="s">
        <v>164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782979.28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777116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782979.28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777116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767602.77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776312.34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615.08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14761.43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803.66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0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782979.28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777116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636838.02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605993.18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46759.37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47200.76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37543.71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35118.86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21465.32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22250.21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33340.65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60958.29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7032.21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5594.7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23.86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23.86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95.44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23.86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71.58</v>
      </c>
      <c r="D128" t="b">
        <f ca="1">ISBLANK(INDIRECT($A$128))</f>
        <v>0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23.86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23.86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23.86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23.86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2859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Vilija Žutautienė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Elena Kruglikova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2014-03-12T08:58:46Z</cp:lastPrinted>
  <dcterms:created xsi:type="dcterms:W3CDTF">2003-09-13T06:13:56Z</dcterms:created>
  <dcterms:modified xsi:type="dcterms:W3CDTF">2014-03-12T08:59:09Z</dcterms:modified>
  <cp:category/>
  <cp:version/>
  <cp:contentType/>
  <cp:contentStatus/>
</cp:coreProperties>
</file>