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12420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'DATA'!$A$1:$D$328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_xlnm.Print_Area" localSheetId="0">'F_FBA'!$A$1:$I$104</definedName>
    <definedName name="_xlnm.Print_Titles" localSheetId="0">'F_FBA'!$4:$7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<sst xmlns="http://schemas.openxmlformats.org/spreadsheetml/2006/main" count="2036" uniqueCount="696">
  <si>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</si>
  <si>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</si>
  <si>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</si>
  <si>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</si>
  <si>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</si>
  <si>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</si>
  <si>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</si>
  <si>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</si>
  <si>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</si>
  <si>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</si>
  <si>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</si>
  <si>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</si>
  <si>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</si>
  <si>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</si>
  <si>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</si>
  <si>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</si>
  <si>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</si>
  <si>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</si>
  <si>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</si>
  <si>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</si>
  <si>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</si>
  <si>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</si>
  <si>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</si>
  <si>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</si>
  <si>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</si>
  <si>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</si>
  <si>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</si>
  <si>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</si>
  <si>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</si>
  <si>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</si>
  <si>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K(D,F)</t>
  </si>
  <si>
    <t>K(F)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</si>
  <si>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</si>
  <si>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</si>
  <si>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</si>
  <si>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</si>
  <si>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</si>
  <si>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</si>
  <si>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</si>
  <si>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</si>
  <si>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</si>
  <si>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</si>
  <si>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</si>
  <si>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</si>
  <si>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</si>
  <si>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</si>
  <si>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</si>
  <si>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</si>
  <si>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</si>
  <si>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</si>
  <si>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</si>
  <si>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</si>
  <si>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</si>
  <si>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</si>
  <si>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</si>
  <si>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</si>
  <si>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</si>
  <si>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</si>
  <si>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</si>
  <si>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</si>
  <si>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</si>
  <si>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</si>
  <si>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</si>
  <si>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</si>
  <si>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</si>
  <si>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</si>
  <si>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</si>
  <si>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</si>
  <si>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</si>
  <si>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</si>
  <si>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</si>
  <si>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</si>
  <si>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</si>
  <si>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</si>
  <si>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</si>
  <si>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</si>
  <si>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</si>
  <si>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</si>
  <si>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</si>
  <si>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</si>
  <si>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</si>
  <si>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</si>
  <si>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</si>
  <si>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</si>
  <si>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</si>
  <si>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</si>
  <si>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</si>
  <si>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</si>
  <si>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</si>
  <si>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</si>
  <si>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</si>
  <si>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</si>
  <si>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</si>
  <si>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</si>
  <si>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</si>
  <si>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</si>
  <si>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</si>
  <si>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</si>
  <si>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</si>
  <si>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</si>
  <si>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</si>
  <si>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</si>
  <si>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</si>
  <si>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</si>
  <si>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</si>
  <si>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</si>
  <si>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</si>
  <si>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</si>
  <si>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</si>
  <si>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</si>
  <si>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</si>
  <si>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</si>
  <si>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</si>
  <si>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</si>
  <si>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</si>
  <si>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</si>
  <si>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</si>
  <si>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</si>
  <si>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</si>
  <si>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</si>
  <si>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</si>
  <si>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</si>
  <si>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</si>
  <si>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</si>
  <si>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</si>
  <si>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</si>
  <si>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</si>
  <si>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</si>
  <si>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</si>
  <si>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</si>
  <si>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</si>
  <si>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</si>
  <si>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</si>
  <si>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</si>
  <si>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</si>
  <si>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</si>
  <si>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</si>
  <si>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</si>
  <si>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</si>
  <si>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</si>
  <si>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</si>
  <si>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</si>
  <si>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</si>
  <si>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</si>
  <si>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</si>
  <si>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</si>
  <si>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</si>
  <si>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</si>
  <si>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</si>
  <si>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</si>
  <si>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</si>
  <si>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</si>
  <si>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</si>
  <si>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</si>
  <si>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</si>
  <si>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</si>
  <si>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</si>
  <si>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</si>
  <si>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</si>
  <si>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</si>
  <si>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</si>
  <si>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</si>
  <si>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</si>
  <si>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</si>
  <si>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</si>
  <si>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</si>
  <si>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</si>
  <si>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</si>
  <si>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</si>
  <si>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</si>
  <si>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</si>
  <si>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</si>
  <si>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</si>
  <si>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</si>
  <si>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</si>
  <si>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</si>
  <si>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</si>
  <si>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</si>
  <si>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</si>
  <si>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</si>
  <si>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</si>
  <si>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</si>
  <si>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</si>
  <si>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</si>
  <si>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</si>
  <si>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</si>
  <si>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</si>
  <si>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</si>
  <si>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</si>
  <si>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</si>
  <si>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</si>
  <si>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Pateikimo valiuta ir tikslumas : litais arba tūkstančiais litų</t>
  </si>
  <si>
    <t>Gautinos trumpalaikės finansinės sumos</t>
  </si>
  <si>
    <t>79</t>
  </si>
  <si>
    <t>Prestižas</t>
  </si>
  <si>
    <t>Mineraliniai ištekliai ir kitas ilgalaikis turtas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</si>
  <si>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</si>
  <si>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</si>
  <si>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</si>
  <si>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</si>
  <si>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</si>
  <si>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</si>
  <si>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</si>
  <si>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</si>
  <si>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</si>
  <si>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</si>
  <si>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</si>
  <si>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</si>
  <si>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</si>
  <si>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</si>
  <si>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</si>
  <si>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</si>
  <si>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</si>
  <si>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</si>
  <si>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</si>
  <si>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</si>
  <si>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</si>
  <si>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</si>
  <si>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</si>
  <si>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</si>
  <si>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</si>
  <si>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</si>
  <si>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</si>
  <si>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</si>
  <si>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</si>
  <si>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</si>
  <si>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</si>
  <si>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</si>
  <si>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</si>
  <si>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</si>
  <si>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</si>
  <si>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</si>
  <si>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</si>
  <si>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</si>
  <si>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</si>
  <si>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</si>
  <si>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</si>
  <si>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</si>
  <si>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</si>
  <si>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</si>
  <si>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</si>
  <si>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</si>
  <si>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</si>
  <si>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</si>
  <si>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</si>
  <si>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</si>
  <si>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</si>
  <si>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</si>
  <si>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</si>
  <si>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</si>
  <si>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</si>
  <si>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</si>
  <si>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</si>
  <si>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</si>
  <si>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</si>
  <si>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</si>
  <si>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</si>
  <si>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</si>
  <si>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</si>
  <si>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</si>
  <si>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</si>
  <si>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</si>
  <si>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</si>
  <si>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</si>
  <si>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</si>
  <si>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</si>
  <si>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</si>
  <si>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</si>
  <si>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</si>
  <si>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</si>
  <si>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</si>
  <si>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</si>
  <si>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</si>
  <si>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</si>
  <si>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</si>
  <si>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</si>
  <si>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</si>
  <si>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</si>
  <si>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</si>
  <si>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</si>
  <si>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</si>
  <si>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</si>
  <si>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</si>
  <si>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</si>
  <si>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</si>
  <si>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</si>
  <si>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</si>
  <si>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</si>
  <si>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</si>
  <si>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</si>
  <si>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</si>
  <si>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</si>
  <si>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</si>
  <si>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</si>
  <si>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</si>
  <si>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</si>
  <si>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</si>
  <si>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</si>
  <si>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</si>
  <si>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</si>
  <si>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</si>
  <si>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</si>
  <si>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</si>
  <si>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</si>
  <si>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</si>
  <si>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</si>
  <si>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</si>
  <si>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</si>
  <si>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</si>
  <si>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</si>
  <si>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</si>
  <si>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</si>
  <si>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</si>
  <si>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</si>
  <si>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</si>
  <si>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</si>
  <si>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</si>
  <si>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</si>
  <si>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</si>
  <si>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</si>
  <si>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</si>
  <si>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</si>
  <si>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</si>
  <si>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</si>
  <si>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</si>
  <si>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</si>
  <si>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</si>
  <si>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</si>
  <si>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</si>
  <si>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</si>
  <si>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</si>
  <si>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</si>
  <si>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</si>
  <si>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</si>
  <si>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</si>
  <si>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</si>
  <si>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</si>
  <si>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</si>
  <si>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</si>
  <si>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</si>
  <si>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</si>
  <si>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</si>
  <si>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</si>
  <si>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</si>
  <si>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</si>
  <si>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</si>
  <si>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</si>
  <si>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</si>
  <si>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</si>
  <si>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</si>
  <si>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</si>
  <si>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</si>
  <si>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</si>
  <si>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</si>
  <si>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</si>
  <si>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</si>
  <si>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</si>
  <si>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</si>
  <si>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</si>
  <si>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</si>
  <si>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</si>
  <si>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</si>
  <si>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</si>
  <si>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</si>
  <si>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</si>
  <si>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</si>
  <si>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</si>
  <si>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</si>
  <si>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</si>
  <si>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</si>
  <si>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</si>
  <si>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</si>
  <si>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</si>
  <si>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</si>
  <si>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</si>
  <si>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</si>
  <si>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</si>
  <si>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</si>
  <si>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</si>
  <si>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</si>
  <si>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</si>
  <si>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</si>
  <si>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</si>
  <si>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</si>
  <si>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</si>
  <si>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</si>
  <si>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</si>
  <si>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</si>
  <si>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</si>
  <si>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</si>
  <si>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</si>
  <si>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</si>
  <si>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</si>
  <si>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</si>
  <si>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</si>
  <si>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</si>
  <si>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</si>
  <si>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</si>
  <si>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</si>
  <si>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</si>
  <si>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</si>
  <si>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</si>
  <si>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</si>
  <si>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</si>
  <si>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</si>
  <si>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</si>
  <si>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</si>
  <si>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</si>
  <si>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</si>
  <si>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</si>
  <si>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</si>
  <si>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</si>
  <si>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</si>
  <si>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</si>
  <si>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</si>
  <si>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</si>
  <si>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</si>
  <si>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</si>
  <si>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</si>
  <si>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</si>
  <si>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</si>
  <si>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</si>
  <si>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</si>
  <si>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</si>
  <si>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</si>
  <si>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</si>
  <si>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</si>
  <si>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</si>
  <si>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</si>
  <si>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</si>
  <si>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</si>
  <si>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</si>
  <si>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</si>
  <si>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</si>
  <si>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</si>
  <si>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</si>
  <si>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</si>
  <si>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</si>
  <si>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</si>
  <si>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</si>
  <si>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</si>
  <si>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</si>
  <si>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</si>
  <si>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</si>
  <si>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</si>
  <si>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</si>
  <si>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</si>
  <si>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</si>
  <si>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</si>
  <si>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</si>
  <si>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</si>
  <si>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</si>
  <si>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</si>
  <si>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</si>
  <si>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</si>
  <si>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</si>
  <si>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</si>
  <si>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</si>
  <si>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</si>
  <si>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</si>
  <si>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</si>
  <si>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</si>
  <si>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</si>
  <si>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</si>
  <si>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</si>
  <si>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</si>
  <si>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</si>
  <si>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</si>
  <si>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</si>
  <si>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</si>
  <si>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</si>
  <si>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</si>
  <si>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</si>
  <si>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</si>
  <si>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</si>
  <si>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</si>
  <si>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</si>
  <si>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</si>
  <si>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</si>
  <si>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</si>
  <si>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</si>
  <si>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</si>
  <si>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</si>
  <si>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</si>
  <si>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</si>
  <si>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</si>
  <si>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</si>
  <si>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</si>
  <si>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</si>
  <si>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</si>
  <si>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</si>
  <si>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</si>
  <si>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</si>
  <si>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</si>
  <si>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</si>
  <si>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</si>
  <si>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</si>
  <si>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</si>
  <si>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</si>
  <si>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</si>
  <si>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</si>
  <si>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</si>
  <si>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</si>
  <si>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</si>
  <si>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</si>
  <si>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</si>
  <si>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</si>
  <si>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</si>
  <si>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</si>
  <si>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</si>
  <si>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</si>
  <si>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</si>
  <si>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</si>
  <si>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</si>
  <si>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</si>
  <si>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</si>
  <si>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</si>
  <si>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</si>
  <si>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</si>
  <si>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</si>
  <si>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</si>
  <si>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</si>
  <si>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</si>
  <si>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</si>
  <si>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</si>
  <si>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</si>
  <si>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</si>
  <si>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</si>
  <si>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</si>
  <si>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</si>
  <si>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</si>
  <si>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</si>
  <si>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</si>
  <si>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</si>
  <si>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</si>
  <si>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</si>
  <si>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</si>
  <si>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</si>
  <si>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'F_FBA'!$F$103</t>
  </si>
  <si>
    <t/>
  </si>
  <si>
    <t>2013</t>
  </si>
  <si>
    <t>rugsėjo 30 d.</t>
  </si>
  <si>
    <t>Butrimonių pagrindinė mokykla</t>
  </si>
  <si>
    <t>2859</t>
  </si>
  <si>
    <t>Vilija Žutautienė</t>
  </si>
  <si>
    <t>Elena Kruglikova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</si>
  <si>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</si>
  <si>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</si>
  <si>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</si>
  <si>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</si>
  <si>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</si>
  <si>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</si>
  <si>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</si>
  <si>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</si>
  <si>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</si>
  <si>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</si>
  <si>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</si>
  <si>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</si>
  <si>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</si>
  <si>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</si>
  <si>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</si>
  <si>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</si>
  <si>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</si>
  <si>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</si>
  <si>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</si>
  <si>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</si>
  <si>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</si>
  <si>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</si>
  <si>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</si>
  <si>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</si>
  <si>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</si>
  <si>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</si>
  <si>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</si>
  <si>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</si>
  <si>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</si>
  <si>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</si>
  <si>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</si>
  <si>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</si>
  <si>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</si>
  <si>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</si>
  <si>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</si>
  <si>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</si>
  <si>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</si>
  <si>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</si>
  <si>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</si>
  <si>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</si>
  <si>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</si>
  <si>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</si>
  <si>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</si>
  <si>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</si>
  <si>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</si>
  <si>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</si>
  <si>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</si>
  <si>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</si>
  <si>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</si>
  <si>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</si>
  <si>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</si>
  <si>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</si>
  <si>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</si>
  <si>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</si>
  <si>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</si>
  <si>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</si>
  <si>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</si>
  <si>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</si>
  <si>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</si>
  <si>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</si>
  <si>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</si>
  <si>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</si>
  <si>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</si>
  <si>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</si>
  <si>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</si>
  <si>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</si>
  <si>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</si>
  <si>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</si>
  <si>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</si>
  <si>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</si>
  <si>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</si>
  <si>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</si>
  <si>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</si>
  <si>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</si>
  <si>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</si>
  <si>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</si>
  <si>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</si>
  <si>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</si>
  <si>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</si>
  <si>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</si>
  <si>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</si>
  <si>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</si>
  <si>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</si>
  <si>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</si>
  <si>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</si>
  <si>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</si>
  <si>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</si>
  <si>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</si>
  <si>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</si>
  <si>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</si>
  <si>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</si>
  <si>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</si>
  <si>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</si>
  <si>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</si>
  <si>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</si>
  <si>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</si>
  <si>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</si>
  <si>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</si>
  <si>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</si>
  <si>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</si>
  <si>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</si>
  <si>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</si>
  <si>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</si>
  <si>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</si>
  <si>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</si>
  <si>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</si>
  <si>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</si>
  <si>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</si>
  <si>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</si>
  <si>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</si>
  <si>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</si>
  <si>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</si>
  <si>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</si>
  <si>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</si>
  <si>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</si>
  <si>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</si>
  <si>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</si>
  <si>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</si>
  <si>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</si>
  <si>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</si>
  <si>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</si>
  <si>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</si>
  <si>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</si>
  <si>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</si>
  <si>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</si>
  <si>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</si>
  <si>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</si>
  <si>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</si>
  <si>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</si>
  <si>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</si>
  <si>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</si>
  <si>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</si>
  <si>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</si>
  <si>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</si>
  <si>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</si>
  <si>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</si>
  <si>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</si>
  <si>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</si>
  <si>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</si>
  <si>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</si>
  <si>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</si>
  <si>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</si>
  <si>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</si>
  <si>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</si>
  <si>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</si>
  <si>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</si>
  <si>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</si>
  <si>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>Direktorė</t>
  </si>
  <si>
    <t>Vyr.buhalterė</t>
  </si>
  <si>
    <t>992FF959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</si>
</sst>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18" borderId="0" xfId="55" applyFont="1" applyFill="1" applyProtection="1">
      <alignment/>
      <protection/>
    </xf>
    <xf numFmtId="0" fontId="6" fillId="18" borderId="0" xfId="55" applyFont="1" applyFill="1" applyBorder="1" applyAlignment="1" applyProtection="1">
      <alignment horizontal="justify" vertical="top"/>
      <protection/>
    </xf>
    <xf numFmtId="0" fontId="6" fillId="18" borderId="0" xfId="55" applyFont="1" applyFill="1" applyBorder="1" applyProtection="1">
      <alignment/>
      <protection/>
    </xf>
    <xf numFmtId="0" fontId="2" fillId="18" borderId="0" xfId="55" applyFont="1" applyFill="1" applyBorder="1" applyAlignment="1" applyProtection="1">
      <alignment horizontal="right" vertical="center"/>
      <protection/>
    </xf>
    <xf numFmtId="0" fontId="8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1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18" borderId="0" xfId="55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18" borderId="0" xfId="55" applyFont="1" applyFill="1" applyBorder="1" applyAlignment="1" applyProtection="1">
      <alignment horizontal="center"/>
      <protection/>
    </xf>
    <xf numFmtId="49" fontId="8" fillId="18" borderId="0" xfId="55" applyNumberFormat="1" applyFont="1" applyFill="1" applyAlignment="1" applyProtection="1">
      <alignment horizontal="right" vertical="center"/>
      <protection locked="0"/>
    </xf>
    <xf numFmtId="0" fontId="8" fillId="18" borderId="0" xfId="55" applyFont="1" applyFill="1" applyAlignment="1" applyProtection="1">
      <alignment horizontal="left" vertical="center"/>
      <protection locked="0"/>
    </xf>
    <xf numFmtId="0" fontId="12" fillId="18" borderId="0" xfId="55" applyFont="1" applyFill="1" applyBorder="1" applyAlignment="1" applyProtection="1">
      <alignment vertical="top"/>
      <protection locked="0"/>
    </xf>
    <xf numFmtId="0" fontId="2" fillId="18" borderId="0" xfId="55" applyFont="1" applyFill="1" applyBorder="1" applyAlignment="1" applyProtection="1">
      <alignment horizontal="right" vertical="center"/>
      <protection/>
    </xf>
    <xf numFmtId="0" fontId="12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4" fillId="18" borderId="0" xfId="55" applyFont="1" applyFill="1" applyBorder="1" applyAlignment="1">
      <alignment vertical="center" wrapText="1"/>
      <protection/>
    </xf>
    <xf numFmtId="0" fontId="3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vertical="center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8" fillId="16" borderId="10" xfId="55" applyFont="1" applyFill="1" applyBorder="1" applyAlignment="1">
      <alignment vertical="top"/>
      <protection/>
    </xf>
    <xf numFmtId="49" fontId="4" fillId="16" borderId="10" xfId="55" applyNumberFormat="1" applyFont="1" applyFill="1" applyBorder="1" applyAlignment="1" applyProtection="1">
      <alignment horizontal="center" vertical="center"/>
      <protection/>
    </xf>
    <xf numFmtId="0" fontId="4" fillId="16" borderId="10" xfId="55" applyFont="1" applyFill="1" applyBorder="1" applyAlignment="1">
      <alignment vertical="center"/>
      <protection/>
    </xf>
    <xf numFmtId="0" fontId="4" fillId="16" borderId="10" xfId="55" applyFont="1" applyFill="1" applyBorder="1" applyAlignment="1">
      <alignment horizontal="left" vertical="top" indent="2"/>
      <protection/>
    </xf>
    <xf numFmtId="0" fontId="4" fillId="16" borderId="10" xfId="55" applyFont="1" applyFill="1" applyBorder="1" applyAlignment="1">
      <alignment vertical="center" wrapText="1"/>
      <protection/>
    </xf>
    <xf numFmtId="0" fontId="18" fillId="16" borderId="10" xfId="55" applyFont="1" applyFill="1" applyBorder="1" applyAlignment="1">
      <alignment vertical="center" wrapText="1"/>
      <protection/>
    </xf>
    <xf numFmtId="0" fontId="4" fillId="16" borderId="10" xfId="55" applyFont="1" applyFill="1" applyBorder="1" applyAlignment="1">
      <alignment horizontal="left" vertical="top" indent="2"/>
      <protection/>
    </xf>
    <xf numFmtId="0" fontId="4" fillId="16" borderId="10" xfId="55" applyNumberFormat="1" applyFont="1" applyFill="1" applyBorder="1" applyAlignment="1" applyProtection="1">
      <alignment horizontal="center" vertical="center"/>
      <protection/>
    </xf>
    <xf numFmtId="0" fontId="18" fillId="16" borderId="10" xfId="55" applyNumberFormat="1" applyFont="1" applyFill="1" applyBorder="1" applyAlignment="1" applyProtection="1">
      <alignment horizontal="center" vertical="center"/>
      <protection/>
    </xf>
    <xf numFmtId="0" fontId="18" fillId="16" borderId="10" xfId="55" applyFont="1" applyFill="1" applyBorder="1" applyAlignment="1">
      <alignment vertical="center"/>
      <protection/>
    </xf>
    <xf numFmtId="0" fontId="4" fillId="16" borderId="10" xfId="55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1" fillId="18" borderId="0" xfId="55" applyNumberFormat="1" applyFont="1" applyFill="1" applyBorder="1" applyAlignment="1" applyProtection="1">
      <alignment horizontal="right" vertical="top"/>
      <protection locked="0"/>
    </xf>
    <xf numFmtId="0" fontId="12" fillId="18" borderId="11" xfId="55" applyFont="1" applyFill="1" applyBorder="1" applyAlignment="1" applyProtection="1">
      <alignment horizontal="left" vertical="top"/>
      <protection locked="0"/>
    </xf>
    <xf numFmtId="0" fontId="3" fillId="18" borderId="0" xfId="55" applyFont="1" applyFill="1" applyBorder="1" applyAlignment="1" applyProtection="1">
      <alignment horizontal="right" vertical="top" indent="2"/>
      <protection/>
    </xf>
    <xf numFmtId="172" fontId="4" fillId="18" borderId="12" xfId="55" applyNumberFormat="1" applyFont="1" applyFill="1" applyBorder="1" applyAlignment="1" applyProtection="1">
      <alignment/>
      <protection locked="0"/>
    </xf>
    <xf numFmtId="172" fontId="4" fillId="18" borderId="12" xfId="55" applyNumberFormat="1" applyFont="1" applyFill="1" applyBorder="1" applyAlignment="1" applyProtection="1">
      <alignment vertical="center"/>
      <protection locked="0"/>
    </xf>
    <xf numFmtId="172" fontId="4" fillId="18" borderId="0" xfId="55" applyNumberFormat="1" applyFont="1" applyFill="1" applyBorder="1" applyAlignment="1" applyProtection="1">
      <alignment/>
      <protection locked="0"/>
    </xf>
    <xf numFmtId="172" fontId="4" fillId="18" borderId="0" xfId="55" applyNumberFormat="1" applyFont="1" applyFill="1" applyBorder="1" applyAlignment="1" applyProtection="1">
      <alignment vertical="center"/>
      <protection locked="0"/>
    </xf>
    <xf numFmtId="0" fontId="39" fillId="18" borderId="0" xfId="0" applyFont="1" applyFill="1" applyBorder="1" applyAlignment="1">
      <alignment/>
    </xf>
    <xf numFmtId="0" fontId="4" fillId="19" borderId="11" xfId="55" applyFont="1" applyFill="1" applyBorder="1" applyAlignment="1" applyProtection="1">
      <alignment/>
      <protection/>
    </xf>
    <xf numFmtId="0" fontId="4" fillId="19" borderId="11" xfId="55" applyFont="1" applyFill="1" applyBorder="1" applyAlignment="1" applyProtection="1">
      <alignment/>
      <protection locked="0"/>
    </xf>
    <xf numFmtId="49" fontId="4" fillId="0" borderId="10" xfId="55" applyNumberFormat="1" applyFont="1" applyFill="1" applyBorder="1" applyAlignment="1" applyProtection="1">
      <alignment/>
      <protection locked="0"/>
    </xf>
    <xf numFmtId="49" fontId="40" fillId="18" borderId="0" xfId="55" applyNumberFormat="1" applyFont="1" applyFill="1" applyBorder="1" applyAlignment="1" applyProtection="1">
      <alignment horizontal="center"/>
      <protection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14" fillId="18" borderId="12" xfId="55" applyFont="1" applyFill="1" applyBorder="1" applyAlignment="1" applyProtection="1">
      <alignment horizontal="center"/>
      <protection/>
    </xf>
    <xf numFmtId="0" fontId="18" fillId="19" borderId="11" xfId="55" applyFont="1" applyFill="1" applyBorder="1" applyAlignment="1" applyProtection="1">
      <alignment horizontal="center" shrinkToFit="1"/>
      <protection/>
    </xf>
    <xf numFmtId="0" fontId="17" fillId="18" borderId="12" xfId="55" applyFont="1" applyFill="1" applyBorder="1" applyAlignment="1" applyProtection="1">
      <alignment horizontal="center" vertical="top"/>
      <protection/>
    </xf>
    <xf numFmtId="0" fontId="4" fillId="19" borderId="11" xfId="55" applyFont="1" applyFill="1" applyBorder="1" applyAlignment="1" applyProtection="1">
      <alignment horizontal="center" shrinkToFit="1"/>
      <protection/>
    </xf>
    <xf numFmtId="4" fontId="4" fillId="0" borderId="10" xfId="55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Alignment="1">
      <alignment horizontal="center" vertical="top" shrinkToFit="1"/>
    </xf>
    <xf numFmtId="0" fontId="19" fillId="18" borderId="0" xfId="55" applyFont="1" applyFill="1" applyBorder="1" applyAlignment="1" applyProtection="1">
      <alignment horizontal="center" vertical="center"/>
      <protection/>
    </xf>
    <xf numFmtId="4" fontId="4" fillId="19" borderId="10" xfId="55" applyNumberFormat="1" applyFont="1" applyFill="1" applyBorder="1" applyAlignment="1" applyProtection="1">
      <alignment horizontal="center" shrinkToFit="1"/>
      <protection/>
    </xf>
    <xf numFmtId="4" fontId="18" fillId="19" borderId="10" xfId="55" applyNumberFormat="1" applyFont="1" applyFill="1" applyBorder="1" applyAlignment="1" applyProtection="1">
      <alignment horizontal="center" shrinkToFit="1"/>
      <protection/>
    </xf>
    <xf numFmtId="0" fontId="3" fillId="18" borderId="0" xfId="55" applyFont="1" applyFill="1" applyAlignment="1" applyProtection="1">
      <alignment vertical="center" wrapText="1"/>
      <protection/>
    </xf>
    <xf numFmtId="0" fontId="3" fillId="18" borderId="0" xfId="55" applyFont="1" applyFill="1" applyAlignment="1" applyProtection="1">
      <alignment vertical="top" wrapText="1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9" fillId="18" borderId="0" xfId="55" applyFont="1" applyFill="1" applyAlignment="1" applyProtection="1">
      <alignment horizontal="center" vertical="top"/>
      <protection/>
    </xf>
    <xf numFmtId="4" fontId="18" fillId="0" borderId="10" xfId="55" applyNumberFormat="1" applyFont="1" applyFill="1" applyBorder="1" applyAlignment="1" applyProtection="1">
      <alignment horizontal="center" shrinkToFit="1"/>
      <protection locked="0"/>
    </xf>
    <xf numFmtId="4" fontId="4" fillId="0" borderId="10" xfId="55" applyNumberFormat="1" applyFont="1" applyFill="1" applyBorder="1" applyAlignment="1" applyProtection="1">
      <alignment horizontal="center" vertical="center" shrinkToFit="1"/>
      <protection locked="0"/>
    </xf>
    <xf numFmtId="0" fontId="4" fillId="19" borderId="11" xfId="55" applyFont="1" applyFill="1" applyBorder="1" applyAlignment="1" applyProtection="1">
      <alignment horizontal="center"/>
      <protection locked="0"/>
    </xf>
    <xf numFmtId="172" fontId="4" fillId="18" borderId="0" xfId="55" applyNumberFormat="1" applyFont="1" applyFill="1" applyBorder="1" applyAlignment="1" applyProtection="1">
      <alignment horizontal="center"/>
      <protection locked="0"/>
    </xf>
    <xf numFmtId="172" fontId="4" fillId="18" borderId="0" xfId="55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4"/>
  <sheetViews>
    <sheetView showGridLines="0" showZeros="0" zoomScalePageLayoutView="0" workbookViewId="0" topLeftCell="A38">
      <selection activeCell="C61" sqref="C61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276</v>
      </c>
      <c r="B1" s="6" t="s">
        <v>145</v>
      </c>
      <c r="C1" s="10"/>
      <c r="E1" s="75" t="s">
        <v>137</v>
      </c>
      <c r="F1" s="75"/>
      <c r="G1" s="75"/>
      <c r="H1" s="75"/>
    </row>
    <row r="2" spans="1:8" ht="20.25" customHeight="1">
      <c r="A2" s="10"/>
      <c r="B2" s="10"/>
      <c r="C2" s="25" t="s">
        <v>540</v>
      </c>
      <c r="D2" s="26" t="s">
        <v>541</v>
      </c>
      <c r="E2" s="76" t="s">
        <v>138</v>
      </c>
      <c r="F2" s="76"/>
      <c r="G2" s="76"/>
      <c r="H2" s="76"/>
    </row>
    <row r="3" spans="1:8" ht="18.75" customHeight="1" hidden="1">
      <c r="A3" s="71" t="s">
        <v>142</v>
      </c>
      <c r="B3" s="71"/>
      <c r="C3" s="71"/>
      <c r="D3" s="71"/>
      <c r="E3" s="71"/>
      <c r="F3" s="71"/>
      <c r="G3" s="71"/>
      <c r="H3" s="71"/>
    </row>
    <row r="4" spans="1:8" ht="15" customHeight="1">
      <c r="A4" s="67" t="str">
        <f>IstaigosPavadinimas</f>
        <v>Butrimonių pagrindinė mokykla</v>
      </c>
      <c r="B4" s="67"/>
      <c r="C4" s="67"/>
      <c r="D4" s="67"/>
      <c r="E4" s="67"/>
      <c r="F4" s="67"/>
      <c r="G4" s="67"/>
      <c r="H4" s="67"/>
    </row>
    <row r="5" spans="1:8" ht="18.75" customHeight="1">
      <c r="A5" s="68" t="s">
        <v>140</v>
      </c>
      <c r="B5" s="68"/>
      <c r="C5" s="68"/>
      <c r="D5" s="68"/>
      <c r="E5" s="68"/>
      <c r="F5" s="68"/>
      <c r="G5" s="68"/>
      <c r="H5" s="68"/>
    </row>
    <row r="6" spans="1:8" ht="15" customHeight="1">
      <c r="A6" s="69" t="str">
        <f>IstaigosRegKodas</f>
        <v>195002618, Butrimonių k., ir sen. Šalčininkų raj.</v>
      </c>
      <c r="B6" s="69"/>
      <c r="C6" s="69"/>
      <c r="D6" s="69"/>
      <c r="E6" s="69"/>
      <c r="F6" s="69"/>
      <c r="G6" s="69"/>
      <c r="H6" s="69"/>
    </row>
    <row r="7" spans="1:8" ht="18.75" customHeight="1">
      <c r="A7" s="68" t="s">
        <v>141</v>
      </c>
      <c r="B7" s="68"/>
      <c r="C7" s="68"/>
      <c r="D7" s="68"/>
      <c r="E7" s="68"/>
      <c r="F7" s="68"/>
      <c r="G7" s="68"/>
      <c r="H7" s="68"/>
    </row>
    <row r="8" spans="1:8" ht="3.75" customHeight="1">
      <c r="A8" s="49"/>
      <c r="B8" s="49"/>
      <c r="C8" s="49"/>
      <c r="D8" s="49"/>
      <c r="E8" s="49"/>
      <c r="F8" s="50"/>
      <c r="G8" s="50"/>
      <c r="H8" s="50"/>
    </row>
    <row r="9" spans="1:8" ht="14.25" customHeight="1">
      <c r="A9" s="79" t="s">
        <v>139</v>
      </c>
      <c r="B9" s="79"/>
      <c r="C9" s="79"/>
      <c r="D9" s="79"/>
      <c r="E9" s="79"/>
      <c r="F9" s="79"/>
      <c r="G9" s="79"/>
      <c r="H9" s="79"/>
    </row>
    <row r="10" spans="1:4" ht="18" customHeight="1">
      <c r="A10" s="72" t="s">
        <v>143</v>
      </c>
      <c r="B10" s="72"/>
      <c r="C10" s="72"/>
      <c r="D10" s="51" t="s">
        <v>144</v>
      </c>
    </row>
    <row r="11" spans="3:7" ht="12" customHeight="1">
      <c r="C11" s="52">
        <v>41192</v>
      </c>
      <c r="D11" s="29" t="s">
        <v>29</v>
      </c>
      <c r="E11" s="53">
        <v>3</v>
      </c>
      <c r="F11" s="27"/>
      <c r="G11" s="5"/>
    </row>
    <row r="12" ht="10.5" customHeight="1">
      <c r="C12" s="54" t="s">
        <v>28</v>
      </c>
    </row>
    <row r="13" spans="1:8" ht="7.5" customHeight="1">
      <c r="A13" s="7"/>
      <c r="B13" s="7"/>
      <c r="D13" s="8"/>
      <c r="E13" s="9"/>
      <c r="H13" s="28" t="s">
        <v>191</v>
      </c>
    </row>
    <row r="14" spans="1:8" ht="64.5" customHeight="1">
      <c r="A14" s="33" t="s">
        <v>0</v>
      </c>
      <c r="B14" s="33" t="s">
        <v>0</v>
      </c>
      <c r="C14" s="34" t="s">
        <v>71</v>
      </c>
      <c r="D14" s="35" t="s">
        <v>146</v>
      </c>
      <c r="E14" s="77" t="s">
        <v>148</v>
      </c>
      <c r="F14" s="77"/>
      <c r="G14" s="77" t="s">
        <v>149</v>
      </c>
      <c r="H14" s="77"/>
    </row>
    <row r="15" spans="1:8" ht="7.5" customHeight="1">
      <c r="A15" s="37">
        <v>1</v>
      </c>
      <c r="B15" s="36">
        <v>1</v>
      </c>
      <c r="C15" s="37" t="s">
        <v>147</v>
      </c>
      <c r="D15" s="37"/>
      <c r="E15" s="78">
        <v>3</v>
      </c>
      <c r="F15" s="78"/>
      <c r="G15" s="78">
        <v>4</v>
      </c>
      <c r="H15" s="78"/>
    </row>
    <row r="16" spans="1:8" ht="12.75" customHeight="1">
      <c r="A16" s="34" t="s">
        <v>184</v>
      </c>
      <c r="B16" s="34" t="s">
        <v>150</v>
      </c>
      <c r="C16" s="38" t="s">
        <v>44</v>
      </c>
      <c r="D16" s="62"/>
      <c r="E16" s="74">
        <f>SUM(E17,E23,E34,E35)</f>
        <v>1364366.35</v>
      </c>
      <c r="F16" s="74"/>
      <c r="G16" s="74">
        <f>SUM(G17,G23,G34,G35)</f>
        <v>1398276.14</v>
      </c>
      <c r="H16" s="74"/>
    </row>
    <row r="17" spans="1:8" ht="12.75" customHeight="1">
      <c r="A17" s="39" t="s">
        <v>32</v>
      </c>
      <c r="B17" s="39" t="s">
        <v>147</v>
      </c>
      <c r="C17" s="40" t="s">
        <v>53</v>
      </c>
      <c r="D17" s="62"/>
      <c r="E17" s="73">
        <f>SUM(E18:E22)</f>
        <v>0</v>
      </c>
      <c r="F17" s="73"/>
      <c r="G17" s="73">
        <f>SUM(G18:G22)</f>
        <v>0</v>
      </c>
      <c r="H17" s="73"/>
    </row>
    <row r="18" spans="1:23" ht="12.75" customHeight="1">
      <c r="A18" s="39" t="s">
        <v>33</v>
      </c>
      <c r="B18" s="39" t="s">
        <v>151</v>
      </c>
      <c r="C18" s="41" t="s">
        <v>54</v>
      </c>
      <c r="D18" s="62"/>
      <c r="E18" s="70"/>
      <c r="F18" s="70"/>
      <c r="G18" s="70"/>
      <c r="H18" s="70"/>
      <c r="U18" s="11" t="s">
        <v>30</v>
      </c>
      <c r="V18" s="11" t="s">
        <v>14</v>
      </c>
      <c r="W18" s="11" t="s">
        <v>31</v>
      </c>
    </row>
    <row r="19" spans="1:23" ht="12.75" customHeight="1">
      <c r="A19" s="39" t="s">
        <v>34</v>
      </c>
      <c r="B19" s="39" t="s">
        <v>152</v>
      </c>
      <c r="C19" s="41" t="s">
        <v>55</v>
      </c>
      <c r="D19" s="62"/>
      <c r="E19" s="70"/>
      <c r="F19" s="70"/>
      <c r="G19" s="70"/>
      <c r="H19" s="70"/>
      <c r="U19" s="11" t="s">
        <v>30</v>
      </c>
      <c r="V19" s="11" t="s">
        <v>14</v>
      </c>
      <c r="W19" s="11" t="s">
        <v>31</v>
      </c>
    </row>
    <row r="20" spans="1:8" ht="12.75" customHeight="1">
      <c r="A20" s="39" t="s">
        <v>35</v>
      </c>
      <c r="B20" s="39" t="s">
        <v>153</v>
      </c>
      <c r="C20" s="41" t="s">
        <v>56</v>
      </c>
      <c r="D20" s="62"/>
      <c r="E20" s="70"/>
      <c r="F20" s="70"/>
      <c r="G20" s="70"/>
      <c r="H20" s="70"/>
    </row>
    <row r="21" spans="1:23" ht="12.75" customHeight="1">
      <c r="A21" s="39" t="s">
        <v>36</v>
      </c>
      <c r="B21" s="39" t="s">
        <v>154</v>
      </c>
      <c r="C21" s="41" t="s">
        <v>57</v>
      </c>
      <c r="D21" s="62"/>
      <c r="E21" s="70"/>
      <c r="F21" s="70"/>
      <c r="G21" s="70"/>
      <c r="H21" s="70"/>
      <c r="U21" s="11" t="s">
        <v>30</v>
      </c>
      <c r="V21" s="11" t="s">
        <v>14</v>
      </c>
      <c r="W21" s="11" t="s">
        <v>31</v>
      </c>
    </row>
    <row r="22" spans="1:8" ht="12.75" customHeight="1">
      <c r="A22" s="39" t="s">
        <v>72</v>
      </c>
      <c r="B22" s="39" t="s">
        <v>193</v>
      </c>
      <c r="C22" s="41" t="s">
        <v>194</v>
      </c>
      <c r="D22" s="62"/>
      <c r="E22" s="70"/>
      <c r="F22" s="70"/>
      <c r="G22" s="70"/>
      <c r="H22" s="70"/>
    </row>
    <row r="23" spans="1:23" ht="12.75" customHeight="1">
      <c r="A23" s="39" t="s">
        <v>37</v>
      </c>
      <c r="B23" s="39" t="s">
        <v>155</v>
      </c>
      <c r="C23" s="40" t="s">
        <v>58</v>
      </c>
      <c r="D23" s="62"/>
      <c r="E23" s="73">
        <f>SUM(E24:E33)</f>
        <v>1364366.35</v>
      </c>
      <c r="F23" s="73"/>
      <c r="G23" s="73">
        <f>SUM(G24:G33)</f>
        <v>1398276.14</v>
      </c>
      <c r="H23" s="73"/>
      <c r="U23" s="11" t="s">
        <v>30</v>
      </c>
      <c r="V23" s="11" t="s">
        <v>14</v>
      </c>
      <c r="W23" s="11" t="s">
        <v>31</v>
      </c>
    </row>
    <row r="24" spans="1:23" ht="12.75" customHeight="1">
      <c r="A24" s="39" t="s">
        <v>38</v>
      </c>
      <c r="B24" s="39" t="s">
        <v>156</v>
      </c>
      <c r="C24" s="41" t="s">
        <v>62</v>
      </c>
      <c r="D24" s="62"/>
      <c r="E24" s="70"/>
      <c r="F24" s="70"/>
      <c r="G24" s="70"/>
      <c r="H24" s="70"/>
      <c r="U24" s="11" t="s">
        <v>30</v>
      </c>
      <c r="V24" s="11" t="s">
        <v>14</v>
      </c>
      <c r="W24" s="11" t="s">
        <v>31</v>
      </c>
    </row>
    <row r="25" spans="1:23" ht="12.75" customHeight="1">
      <c r="A25" s="39" t="s">
        <v>39</v>
      </c>
      <c r="B25" s="39" t="s">
        <v>157</v>
      </c>
      <c r="C25" s="41" t="s">
        <v>63</v>
      </c>
      <c r="D25" s="62"/>
      <c r="E25" s="70">
        <v>1279393.04</v>
      </c>
      <c r="F25" s="70"/>
      <c r="G25" s="70">
        <v>1297572.05</v>
      </c>
      <c r="H25" s="70"/>
      <c r="U25" s="11" t="s">
        <v>30</v>
      </c>
      <c r="V25" s="11" t="s">
        <v>14</v>
      </c>
      <c r="W25" s="11" t="s">
        <v>31</v>
      </c>
    </row>
    <row r="26" spans="1:8" ht="12.75" customHeight="1">
      <c r="A26" s="39" t="s">
        <v>40</v>
      </c>
      <c r="B26" s="39" t="s">
        <v>158</v>
      </c>
      <c r="C26" s="41" t="s">
        <v>64</v>
      </c>
      <c r="D26" s="62"/>
      <c r="E26" s="70"/>
      <c r="F26" s="70"/>
      <c r="G26" s="70"/>
      <c r="H26" s="70"/>
    </row>
    <row r="27" spans="1:23" ht="12.75" customHeight="1">
      <c r="A27" s="39" t="s">
        <v>41</v>
      </c>
      <c r="B27" s="39" t="s">
        <v>159</v>
      </c>
      <c r="C27" s="41" t="s">
        <v>65</v>
      </c>
      <c r="D27" s="62"/>
      <c r="E27" s="70"/>
      <c r="F27" s="70"/>
      <c r="G27" s="70"/>
      <c r="H27" s="70"/>
      <c r="U27" s="11" t="s">
        <v>30</v>
      </c>
      <c r="V27" s="11" t="s">
        <v>14</v>
      </c>
      <c r="W27" s="11" t="s">
        <v>31</v>
      </c>
    </row>
    <row r="28" spans="1:8" ht="12.75" customHeight="1">
      <c r="A28" s="39" t="s">
        <v>42</v>
      </c>
      <c r="B28" s="39" t="s">
        <v>160</v>
      </c>
      <c r="C28" s="41" t="s">
        <v>66</v>
      </c>
      <c r="D28" s="62"/>
      <c r="E28" s="70"/>
      <c r="F28" s="70"/>
      <c r="G28" s="70"/>
      <c r="H28" s="70"/>
    </row>
    <row r="29" spans="1:23" ht="12.75" customHeight="1">
      <c r="A29" s="39" t="s">
        <v>43</v>
      </c>
      <c r="B29" s="39" t="s">
        <v>161</v>
      </c>
      <c r="C29" s="41" t="s">
        <v>25</v>
      </c>
      <c r="D29" s="62"/>
      <c r="E29" s="70">
        <v>47991.06</v>
      </c>
      <c r="F29" s="70"/>
      <c r="G29" s="70">
        <v>64070.19</v>
      </c>
      <c r="H29" s="70"/>
      <c r="U29" s="11" t="s">
        <v>30</v>
      </c>
      <c r="V29" s="11" t="s">
        <v>14</v>
      </c>
      <c r="W29" s="11" t="s">
        <v>31</v>
      </c>
    </row>
    <row r="30" spans="1:8" ht="12.75" customHeight="1">
      <c r="A30" s="39" t="s">
        <v>45</v>
      </c>
      <c r="B30" s="39" t="s">
        <v>162</v>
      </c>
      <c r="C30" s="41" t="s">
        <v>67</v>
      </c>
      <c r="D30" s="62"/>
      <c r="E30" s="70"/>
      <c r="F30" s="70"/>
      <c r="G30" s="70"/>
      <c r="H30" s="70"/>
    </row>
    <row r="31" spans="1:23" ht="12.75" customHeight="1">
      <c r="A31" s="39" t="s">
        <v>46</v>
      </c>
      <c r="B31" s="39" t="s">
        <v>163</v>
      </c>
      <c r="C31" s="41" t="s">
        <v>68</v>
      </c>
      <c r="D31" s="62"/>
      <c r="E31" s="70"/>
      <c r="F31" s="70"/>
      <c r="G31" s="70"/>
      <c r="H31" s="70"/>
      <c r="U31" s="11" t="s">
        <v>30</v>
      </c>
      <c r="V31" s="11" t="s">
        <v>14</v>
      </c>
      <c r="W31" s="11" t="s">
        <v>31</v>
      </c>
    </row>
    <row r="32" spans="1:23" ht="12.75" customHeight="1">
      <c r="A32" s="39" t="s">
        <v>47</v>
      </c>
      <c r="B32" s="39" t="s">
        <v>164</v>
      </c>
      <c r="C32" s="41" t="s">
        <v>69</v>
      </c>
      <c r="D32" s="62"/>
      <c r="E32" s="70">
        <v>36982.25</v>
      </c>
      <c r="F32" s="70"/>
      <c r="G32" s="70">
        <v>36633.9</v>
      </c>
      <c r="H32" s="70"/>
      <c r="U32" s="11" t="s">
        <v>30</v>
      </c>
      <c r="V32" s="11" t="s">
        <v>14</v>
      </c>
      <c r="W32" s="11" t="s">
        <v>31</v>
      </c>
    </row>
    <row r="33" spans="1:23" ht="12.75" customHeight="1">
      <c r="A33" s="39" t="s">
        <v>48</v>
      </c>
      <c r="B33" s="39" t="s">
        <v>165</v>
      </c>
      <c r="C33" s="41" t="s">
        <v>70</v>
      </c>
      <c r="D33" s="62"/>
      <c r="E33" s="70"/>
      <c r="F33" s="70"/>
      <c r="G33" s="70"/>
      <c r="H33" s="70"/>
      <c r="U33" s="11" t="s">
        <v>30</v>
      </c>
      <c r="V33" s="11" t="s">
        <v>14</v>
      </c>
      <c r="W33" s="11" t="s">
        <v>31</v>
      </c>
    </row>
    <row r="34" spans="1:23" ht="12.75" customHeight="1">
      <c r="A34" s="39" t="s">
        <v>49</v>
      </c>
      <c r="B34" s="39" t="s">
        <v>166</v>
      </c>
      <c r="C34" s="42" t="s">
        <v>61</v>
      </c>
      <c r="D34" s="62"/>
      <c r="E34" s="70"/>
      <c r="F34" s="70"/>
      <c r="G34" s="70"/>
      <c r="H34" s="70"/>
      <c r="U34" s="11" t="s">
        <v>30</v>
      </c>
      <c r="V34" s="11" t="s">
        <v>14</v>
      </c>
      <c r="W34" s="11" t="s">
        <v>31</v>
      </c>
    </row>
    <row r="35" spans="1:23" ht="12.75" customHeight="1">
      <c r="A35" s="39" t="s">
        <v>50</v>
      </c>
      <c r="B35" s="39" t="s">
        <v>167</v>
      </c>
      <c r="C35" s="42" t="s">
        <v>195</v>
      </c>
      <c r="D35" s="62"/>
      <c r="E35" s="70"/>
      <c r="F35" s="70"/>
      <c r="G35" s="70"/>
      <c r="H35" s="70"/>
      <c r="U35" s="11" t="s">
        <v>30</v>
      </c>
      <c r="V35" s="11" t="s">
        <v>14</v>
      </c>
      <c r="W35" s="11" t="s">
        <v>31</v>
      </c>
    </row>
    <row r="36" spans="1:23" ht="12.75" customHeight="1">
      <c r="A36" s="34" t="s">
        <v>51</v>
      </c>
      <c r="B36" s="34" t="s">
        <v>168</v>
      </c>
      <c r="C36" s="43" t="s">
        <v>59</v>
      </c>
      <c r="D36" s="62"/>
      <c r="E36" s="70"/>
      <c r="F36" s="70"/>
      <c r="G36" s="70"/>
      <c r="H36" s="70"/>
      <c r="U36" s="11" t="s">
        <v>30</v>
      </c>
      <c r="V36" s="11" t="s">
        <v>14</v>
      </c>
      <c r="W36" s="11" t="s">
        <v>31</v>
      </c>
    </row>
    <row r="37" spans="1:23" ht="12.75" customHeight="1">
      <c r="A37" s="34" t="s">
        <v>52</v>
      </c>
      <c r="B37" s="34" t="s">
        <v>169</v>
      </c>
      <c r="C37" s="43" t="s">
        <v>60</v>
      </c>
      <c r="D37" s="62"/>
      <c r="E37" s="73">
        <f>SUM(E38,E44,E45,E52,E53)</f>
        <v>57895.97</v>
      </c>
      <c r="F37" s="73"/>
      <c r="G37" s="73">
        <f>SUM(G38,G44,G45,G52,G53)</f>
        <v>62359.64</v>
      </c>
      <c r="H37" s="73"/>
      <c r="U37" s="11" t="s">
        <v>30</v>
      </c>
      <c r="V37" s="11" t="s">
        <v>14</v>
      </c>
      <c r="W37" s="11" t="s">
        <v>31</v>
      </c>
    </row>
    <row r="38" spans="1:23" ht="12.75" customHeight="1">
      <c r="A38" s="39" t="s">
        <v>32</v>
      </c>
      <c r="B38" s="39" t="s">
        <v>170</v>
      </c>
      <c r="C38" s="42" t="s">
        <v>11</v>
      </c>
      <c r="D38" s="62"/>
      <c r="E38" s="73">
        <f>SUM(E39:E43)</f>
        <v>8105.55</v>
      </c>
      <c r="F38" s="73"/>
      <c r="G38" s="73">
        <f>SUM(G39:G43)</f>
        <v>10547.17</v>
      </c>
      <c r="H38" s="73"/>
      <c r="U38" s="11" t="s">
        <v>30</v>
      </c>
      <c r="V38" s="11" t="s">
        <v>14</v>
      </c>
      <c r="W38" s="11" t="s">
        <v>31</v>
      </c>
    </row>
    <row r="39" spans="1:23" ht="12.75" customHeight="1">
      <c r="A39" s="39" t="s">
        <v>33</v>
      </c>
      <c r="B39" s="39" t="s">
        <v>171</v>
      </c>
      <c r="C39" s="41" t="s">
        <v>82</v>
      </c>
      <c r="D39" s="62"/>
      <c r="E39" s="70"/>
      <c r="F39" s="70"/>
      <c r="G39" s="70"/>
      <c r="H39" s="70"/>
      <c r="U39" s="11" t="s">
        <v>30</v>
      </c>
      <c r="V39" s="11" t="s">
        <v>14</v>
      </c>
      <c r="W39" s="11" t="s">
        <v>31</v>
      </c>
    </row>
    <row r="40" spans="1:23" ht="12.75" customHeight="1">
      <c r="A40" s="39" t="s">
        <v>34</v>
      </c>
      <c r="B40" s="39" t="s">
        <v>172</v>
      </c>
      <c r="C40" s="41" t="s">
        <v>83</v>
      </c>
      <c r="D40" s="62"/>
      <c r="E40" s="70">
        <v>8105.55</v>
      </c>
      <c r="F40" s="70"/>
      <c r="G40" s="70">
        <v>10547.17</v>
      </c>
      <c r="H40" s="70"/>
      <c r="U40" s="11" t="s">
        <v>30</v>
      </c>
      <c r="V40" s="11" t="s">
        <v>14</v>
      </c>
      <c r="W40" s="11" t="s">
        <v>31</v>
      </c>
    </row>
    <row r="41" spans="1:8" ht="12.75" customHeight="1">
      <c r="A41" s="39" t="s">
        <v>35</v>
      </c>
      <c r="B41" s="39" t="s">
        <v>173</v>
      </c>
      <c r="C41" s="41" t="s">
        <v>84</v>
      </c>
      <c r="D41" s="62"/>
      <c r="E41" s="70"/>
      <c r="F41" s="70"/>
      <c r="G41" s="70"/>
      <c r="H41" s="70"/>
    </row>
    <row r="42" spans="1:23" ht="12.75" customHeight="1">
      <c r="A42" s="39" t="s">
        <v>36</v>
      </c>
      <c r="B42" s="39" t="s">
        <v>174</v>
      </c>
      <c r="C42" s="41" t="s">
        <v>85</v>
      </c>
      <c r="D42" s="62"/>
      <c r="E42" s="70"/>
      <c r="F42" s="70"/>
      <c r="G42" s="70"/>
      <c r="H42" s="70"/>
      <c r="U42" s="11" t="s">
        <v>30</v>
      </c>
      <c r="V42" s="11" t="s">
        <v>14</v>
      </c>
      <c r="W42" s="11" t="s">
        <v>31</v>
      </c>
    </row>
    <row r="43" spans="1:23" ht="12.75" customHeight="1">
      <c r="A43" s="39" t="s">
        <v>72</v>
      </c>
      <c r="B43" s="39" t="s">
        <v>175</v>
      </c>
      <c r="C43" s="44" t="s">
        <v>86</v>
      </c>
      <c r="D43" s="62"/>
      <c r="E43" s="70"/>
      <c r="F43" s="70"/>
      <c r="G43" s="70"/>
      <c r="H43" s="70"/>
      <c r="U43" s="11" t="s">
        <v>30</v>
      </c>
      <c r="V43" s="11" t="s">
        <v>14</v>
      </c>
      <c r="W43" s="11" t="s">
        <v>31</v>
      </c>
    </row>
    <row r="44" spans="1:8" ht="12.75" customHeight="1">
      <c r="A44" s="39" t="s">
        <v>37</v>
      </c>
      <c r="B44" s="39" t="s">
        <v>176</v>
      </c>
      <c r="C44" s="42" t="s">
        <v>87</v>
      </c>
      <c r="D44" s="62"/>
      <c r="E44" s="70"/>
      <c r="F44" s="70"/>
      <c r="G44" s="70">
        <v>137.39</v>
      </c>
      <c r="H44" s="70"/>
    </row>
    <row r="45" spans="1:23" ht="12.75" customHeight="1">
      <c r="A45" s="39" t="s">
        <v>49</v>
      </c>
      <c r="B45" s="39" t="s">
        <v>177</v>
      </c>
      <c r="C45" s="42" t="s">
        <v>88</v>
      </c>
      <c r="D45" s="62"/>
      <c r="E45" s="73">
        <f>SUM(E46:E51)</f>
        <v>49790.42</v>
      </c>
      <c r="F45" s="73"/>
      <c r="G45" s="73">
        <f>SUM(G46:G51)</f>
        <v>50664.12</v>
      </c>
      <c r="H45" s="73"/>
      <c r="U45" s="11" t="s">
        <v>30</v>
      </c>
      <c r="V45" s="11" t="s">
        <v>14</v>
      </c>
      <c r="W45" s="11" t="s">
        <v>31</v>
      </c>
    </row>
    <row r="46" spans="1:8" ht="12.75" customHeight="1">
      <c r="A46" s="39" t="s">
        <v>73</v>
      </c>
      <c r="B46" s="39" t="s">
        <v>189</v>
      </c>
      <c r="C46" s="41" t="s">
        <v>192</v>
      </c>
      <c r="D46" s="62"/>
      <c r="E46" s="70"/>
      <c r="F46" s="70"/>
      <c r="G46" s="70"/>
      <c r="H46" s="70"/>
    </row>
    <row r="47" spans="1:23" ht="12.75" customHeight="1">
      <c r="A47" s="39" t="s">
        <v>74</v>
      </c>
      <c r="B47" s="39" t="s">
        <v>178</v>
      </c>
      <c r="C47" s="41" t="s">
        <v>89</v>
      </c>
      <c r="D47" s="62"/>
      <c r="E47" s="70"/>
      <c r="F47" s="70"/>
      <c r="G47" s="70"/>
      <c r="H47" s="70"/>
      <c r="U47" s="11" t="s">
        <v>30</v>
      </c>
      <c r="V47" s="11" t="s">
        <v>14</v>
      </c>
      <c r="W47" s="11" t="s">
        <v>31</v>
      </c>
    </row>
    <row r="48" spans="1:8" ht="12.75" customHeight="1">
      <c r="A48" s="39" t="s">
        <v>75</v>
      </c>
      <c r="B48" s="39" t="s">
        <v>179</v>
      </c>
      <c r="C48" s="41" t="s">
        <v>90</v>
      </c>
      <c r="D48" s="62"/>
      <c r="E48" s="70"/>
      <c r="F48" s="70"/>
      <c r="G48" s="70"/>
      <c r="H48" s="70"/>
    </row>
    <row r="49" spans="1:23" ht="12.75" customHeight="1">
      <c r="A49" s="39" t="s">
        <v>76</v>
      </c>
      <c r="B49" s="39" t="s">
        <v>180</v>
      </c>
      <c r="C49" s="41" t="s">
        <v>91</v>
      </c>
      <c r="D49" s="62"/>
      <c r="E49" s="70">
        <v>23.86</v>
      </c>
      <c r="F49" s="70"/>
      <c r="G49" s="70">
        <v>23.86</v>
      </c>
      <c r="H49" s="70"/>
      <c r="U49" s="11" t="s">
        <v>30</v>
      </c>
      <c r="V49" s="11" t="s">
        <v>14</v>
      </c>
      <c r="W49" s="11" t="s">
        <v>31</v>
      </c>
    </row>
    <row r="50" spans="1:23" ht="12.75" customHeight="1">
      <c r="A50" s="39" t="s">
        <v>77</v>
      </c>
      <c r="B50" s="39" t="s">
        <v>181</v>
      </c>
      <c r="C50" s="41" t="s">
        <v>92</v>
      </c>
      <c r="D50" s="62"/>
      <c r="E50" s="70">
        <v>49355.85</v>
      </c>
      <c r="F50" s="70"/>
      <c r="G50" s="70">
        <v>50640.26</v>
      </c>
      <c r="H50" s="70"/>
      <c r="U50" s="11" t="s">
        <v>30</v>
      </c>
      <c r="V50" s="11" t="s">
        <v>14</v>
      </c>
      <c r="W50" s="11" t="s">
        <v>31</v>
      </c>
    </row>
    <row r="51" spans="1:23" ht="12.75" customHeight="1">
      <c r="A51" s="39" t="s">
        <v>190</v>
      </c>
      <c r="B51" s="39" t="s">
        <v>182</v>
      </c>
      <c r="C51" s="41" t="s">
        <v>93</v>
      </c>
      <c r="D51" s="62"/>
      <c r="E51" s="70">
        <v>410.71</v>
      </c>
      <c r="F51" s="70"/>
      <c r="G51" s="70"/>
      <c r="H51" s="70"/>
      <c r="U51" s="11" t="s">
        <v>30</v>
      </c>
      <c r="V51" s="11" t="s">
        <v>14</v>
      </c>
      <c r="W51" s="11" t="s">
        <v>31</v>
      </c>
    </row>
    <row r="52" spans="1:23" ht="12.75" customHeight="1">
      <c r="A52" s="45" t="s">
        <v>50</v>
      </c>
      <c r="B52" s="45">
        <v>35</v>
      </c>
      <c r="C52" s="40" t="s">
        <v>81</v>
      </c>
      <c r="D52" s="62"/>
      <c r="E52" s="70"/>
      <c r="F52" s="70"/>
      <c r="G52" s="70"/>
      <c r="H52" s="70"/>
      <c r="U52" s="11" t="s">
        <v>30</v>
      </c>
      <c r="V52" s="11" t="s">
        <v>14</v>
      </c>
      <c r="W52" s="11" t="s">
        <v>31</v>
      </c>
    </row>
    <row r="53" spans="1:23" ht="12.75" customHeight="1">
      <c r="A53" s="45" t="s">
        <v>78</v>
      </c>
      <c r="B53" s="45">
        <v>36</v>
      </c>
      <c r="C53" s="40" t="s">
        <v>80</v>
      </c>
      <c r="D53" s="62"/>
      <c r="E53" s="70"/>
      <c r="F53" s="70"/>
      <c r="G53" s="70">
        <v>1010.96</v>
      </c>
      <c r="H53" s="70"/>
      <c r="U53" s="11" t="s">
        <v>30</v>
      </c>
      <c r="V53" s="11" t="s">
        <v>14</v>
      </c>
      <c r="W53" s="11" t="s">
        <v>31</v>
      </c>
    </row>
    <row r="54" spans="1:23" ht="12.75" customHeight="1">
      <c r="A54" s="45"/>
      <c r="B54" s="45">
        <v>37</v>
      </c>
      <c r="C54" s="40"/>
      <c r="D54" s="62"/>
      <c r="E54" s="70"/>
      <c r="F54" s="70"/>
      <c r="G54" s="70"/>
      <c r="H54" s="70"/>
      <c r="U54" s="11" t="s">
        <v>30</v>
      </c>
      <c r="V54" s="11" t="s">
        <v>14</v>
      </c>
      <c r="W54" s="11" t="s">
        <v>31</v>
      </c>
    </row>
    <row r="55" spans="1:23" ht="12.75" customHeight="1">
      <c r="A55" s="45"/>
      <c r="B55" s="45">
        <v>38</v>
      </c>
      <c r="C55" s="40" t="s">
        <v>79</v>
      </c>
      <c r="D55" s="62"/>
      <c r="E55" s="73">
        <f>SUM(E16,E36,E37)</f>
        <v>1422262.32</v>
      </c>
      <c r="F55" s="73"/>
      <c r="G55" s="73">
        <f>SUM(G16,G36,G37)</f>
        <v>1460635.78</v>
      </c>
      <c r="H55" s="73"/>
      <c r="U55" s="11" t="s">
        <v>30</v>
      </c>
      <c r="V55" s="11" t="s">
        <v>14</v>
      </c>
      <c r="W55" s="11" t="s">
        <v>31</v>
      </c>
    </row>
    <row r="56" spans="1:23" ht="12.75" customHeight="1">
      <c r="A56" s="45"/>
      <c r="B56" s="45">
        <v>39</v>
      </c>
      <c r="C56" s="42"/>
      <c r="D56" s="62"/>
      <c r="E56" s="70"/>
      <c r="F56" s="70"/>
      <c r="G56" s="70"/>
      <c r="H56" s="70"/>
      <c r="U56" s="11" t="s">
        <v>30</v>
      </c>
      <c r="V56" s="11" t="s">
        <v>14</v>
      </c>
      <c r="W56" s="11" t="s">
        <v>31</v>
      </c>
    </row>
    <row r="57" spans="1:8" ht="12.75" customHeight="1">
      <c r="A57" s="46" t="s">
        <v>94</v>
      </c>
      <c r="B57" s="46">
        <v>40</v>
      </c>
      <c r="C57" s="47" t="s">
        <v>104</v>
      </c>
      <c r="D57" s="62"/>
      <c r="E57" s="73">
        <f>SUM(E58:E61)</f>
        <v>1369252.02</v>
      </c>
      <c r="F57" s="73"/>
      <c r="G57" s="73">
        <f>SUM(G58:G61)</f>
        <v>1409942.14</v>
      </c>
      <c r="H57" s="73"/>
    </row>
    <row r="58" spans="1:23" ht="12.75" customHeight="1">
      <c r="A58" s="45" t="s">
        <v>32</v>
      </c>
      <c r="B58" s="45">
        <v>41</v>
      </c>
      <c r="C58" s="40" t="s">
        <v>106</v>
      </c>
      <c r="D58" s="62"/>
      <c r="E58" s="70">
        <v>1345976.51</v>
      </c>
      <c r="F58" s="70"/>
      <c r="G58" s="70">
        <v>1399147.38</v>
      </c>
      <c r="H58" s="70"/>
      <c r="U58" s="11" t="s">
        <v>30</v>
      </c>
      <c r="V58" s="11" t="s">
        <v>14</v>
      </c>
      <c r="W58" s="11" t="s">
        <v>31</v>
      </c>
    </row>
    <row r="59" spans="1:23" ht="12.75" customHeight="1">
      <c r="A59" s="45" t="s">
        <v>37</v>
      </c>
      <c r="B59" s="45">
        <v>42</v>
      </c>
      <c r="C59" s="40" t="s">
        <v>107</v>
      </c>
      <c r="D59" s="62"/>
      <c r="E59" s="70"/>
      <c r="F59" s="70"/>
      <c r="G59" s="70"/>
      <c r="H59" s="70"/>
      <c r="U59" s="11" t="s">
        <v>30</v>
      </c>
      <c r="V59" s="11" t="s">
        <v>14</v>
      </c>
      <c r="W59" s="11" t="s">
        <v>31</v>
      </c>
    </row>
    <row r="60" spans="1:23" ht="12.75" customHeight="1">
      <c r="A60" s="45" t="s">
        <v>49</v>
      </c>
      <c r="B60" s="45">
        <v>43</v>
      </c>
      <c r="C60" s="40" t="s">
        <v>108</v>
      </c>
      <c r="D60" s="62"/>
      <c r="E60" s="70">
        <v>51.5</v>
      </c>
      <c r="F60" s="70"/>
      <c r="G60" s="70">
        <v>563.58</v>
      </c>
      <c r="H60" s="70"/>
      <c r="U60" s="11" t="s">
        <v>30</v>
      </c>
      <c r="V60" s="11" t="s">
        <v>14</v>
      </c>
      <c r="W60" s="11" t="s">
        <v>31</v>
      </c>
    </row>
    <row r="61" spans="1:23" ht="12.75" customHeight="1">
      <c r="A61" s="45" t="s">
        <v>50</v>
      </c>
      <c r="B61" s="45">
        <v>44</v>
      </c>
      <c r="C61" s="40" t="s">
        <v>109</v>
      </c>
      <c r="D61" s="62"/>
      <c r="E61" s="70">
        <v>23224.01</v>
      </c>
      <c r="F61" s="70"/>
      <c r="G61" s="70">
        <v>10231.18</v>
      </c>
      <c r="H61" s="70"/>
      <c r="U61" s="11" t="s">
        <v>30</v>
      </c>
      <c r="V61" s="11" t="s">
        <v>14</v>
      </c>
      <c r="W61" s="11" t="s">
        <v>31</v>
      </c>
    </row>
    <row r="62" spans="1:23" ht="12.75" customHeight="1">
      <c r="A62" s="46" t="s">
        <v>95</v>
      </c>
      <c r="B62" s="46">
        <v>45</v>
      </c>
      <c r="C62" s="47" t="s">
        <v>105</v>
      </c>
      <c r="D62" s="62"/>
      <c r="E62" s="73">
        <f>SUM(E63,E67)</f>
        <v>52986.44</v>
      </c>
      <c r="F62" s="73"/>
      <c r="G62" s="73">
        <f>SUM(G63,G67)</f>
        <v>50669.78</v>
      </c>
      <c r="H62" s="73"/>
      <c r="U62" s="11" t="s">
        <v>30</v>
      </c>
      <c r="V62" s="11" t="s">
        <v>14</v>
      </c>
      <c r="W62" s="11" t="s">
        <v>31</v>
      </c>
    </row>
    <row r="63" spans="1:23" ht="12.75" customHeight="1">
      <c r="A63" s="45" t="s">
        <v>32</v>
      </c>
      <c r="B63" s="45">
        <v>46</v>
      </c>
      <c r="C63" s="40" t="s">
        <v>110</v>
      </c>
      <c r="D63" s="62"/>
      <c r="E63" s="73">
        <f>SUM(E64:E66)</f>
        <v>0</v>
      </c>
      <c r="F63" s="73"/>
      <c r="G63" s="73">
        <f>SUM(G64:G66)</f>
        <v>0</v>
      </c>
      <c r="H63" s="73"/>
      <c r="U63" s="11" t="s">
        <v>30</v>
      </c>
      <c r="V63" s="11" t="s">
        <v>14</v>
      </c>
      <c r="W63" s="11" t="s">
        <v>31</v>
      </c>
    </row>
    <row r="64" spans="1:8" ht="12.75" customHeight="1">
      <c r="A64" s="45" t="s">
        <v>33</v>
      </c>
      <c r="B64" s="45">
        <v>47</v>
      </c>
      <c r="C64" s="41" t="s">
        <v>111</v>
      </c>
      <c r="D64" s="62"/>
      <c r="E64" s="70"/>
      <c r="F64" s="70"/>
      <c r="G64" s="70"/>
      <c r="H64" s="70"/>
    </row>
    <row r="65" spans="1:8" ht="12.75" customHeight="1">
      <c r="A65" s="45" t="s">
        <v>34</v>
      </c>
      <c r="B65" s="45">
        <v>48</v>
      </c>
      <c r="C65" s="41" t="s">
        <v>112</v>
      </c>
      <c r="D65" s="62"/>
      <c r="E65" s="70"/>
      <c r="F65" s="70"/>
      <c r="G65" s="70"/>
      <c r="H65" s="70"/>
    </row>
    <row r="66" spans="1:8" ht="12.75" customHeight="1">
      <c r="A66" s="45" t="s">
        <v>35</v>
      </c>
      <c r="B66" s="45">
        <v>49</v>
      </c>
      <c r="C66" s="41" t="s">
        <v>113</v>
      </c>
      <c r="D66" s="62"/>
      <c r="E66" s="70"/>
      <c r="F66" s="70"/>
      <c r="G66" s="70"/>
      <c r="H66" s="70"/>
    </row>
    <row r="67" spans="1:8" ht="12.75" customHeight="1">
      <c r="A67" s="45" t="s">
        <v>37</v>
      </c>
      <c r="B67" s="45">
        <v>50</v>
      </c>
      <c r="C67" s="40" t="s">
        <v>114</v>
      </c>
      <c r="D67" s="62"/>
      <c r="E67" s="73">
        <f>SUM(E68:E73,E76:E81)</f>
        <v>52986.44</v>
      </c>
      <c r="F67" s="73"/>
      <c r="G67" s="73">
        <f>SUM(G68:G73,G76:G81)</f>
        <v>50669.78</v>
      </c>
      <c r="H67" s="73"/>
    </row>
    <row r="68" spans="1:23" ht="12.75" customHeight="1">
      <c r="A68" s="45" t="s">
        <v>38</v>
      </c>
      <c r="B68" s="45">
        <v>51</v>
      </c>
      <c r="C68" s="41" t="s">
        <v>115</v>
      </c>
      <c r="D68" s="62"/>
      <c r="E68" s="70"/>
      <c r="F68" s="70"/>
      <c r="G68" s="70"/>
      <c r="H68" s="70"/>
      <c r="U68" s="11" t="s">
        <v>30</v>
      </c>
      <c r="V68" s="11" t="s">
        <v>14</v>
      </c>
      <c r="W68" s="11" t="s">
        <v>31</v>
      </c>
    </row>
    <row r="69" spans="1:23" ht="12.75" customHeight="1">
      <c r="A69" s="45" t="s">
        <v>39</v>
      </c>
      <c r="B69" s="45">
        <v>52</v>
      </c>
      <c r="C69" s="41" t="s">
        <v>116</v>
      </c>
      <c r="D69" s="62"/>
      <c r="E69" s="70"/>
      <c r="F69" s="70"/>
      <c r="G69" s="70"/>
      <c r="H69" s="70"/>
      <c r="U69" s="11" t="s">
        <v>30</v>
      </c>
      <c r="V69" s="11" t="s">
        <v>14</v>
      </c>
      <c r="W69" s="11" t="s">
        <v>31</v>
      </c>
    </row>
    <row r="70" spans="1:8" ht="12.75" customHeight="1">
      <c r="A70" s="45" t="s">
        <v>40</v>
      </c>
      <c r="B70" s="45">
        <v>53</v>
      </c>
      <c r="C70" s="41" t="s">
        <v>117</v>
      </c>
      <c r="D70" s="62"/>
      <c r="E70" s="70"/>
      <c r="F70" s="70"/>
      <c r="G70" s="70"/>
      <c r="H70" s="70"/>
    </row>
    <row r="71" spans="1:23" ht="12.75" customHeight="1">
      <c r="A71" s="45" t="s">
        <v>41</v>
      </c>
      <c r="B71" s="45">
        <v>54</v>
      </c>
      <c r="C71" s="41" t="s">
        <v>118</v>
      </c>
      <c r="D71" s="62"/>
      <c r="E71" s="70"/>
      <c r="F71" s="70"/>
      <c r="G71" s="70"/>
      <c r="H71" s="70"/>
      <c r="U71" s="11" t="s">
        <v>30</v>
      </c>
      <c r="V71" s="11" t="s">
        <v>14</v>
      </c>
      <c r="W71" s="11" t="s">
        <v>31</v>
      </c>
    </row>
    <row r="72" spans="1:8" ht="12.75" customHeight="1">
      <c r="A72" s="45" t="s">
        <v>42</v>
      </c>
      <c r="B72" s="45">
        <v>78</v>
      </c>
      <c r="C72" s="41" t="s">
        <v>188</v>
      </c>
      <c r="D72" s="62"/>
      <c r="E72" s="70"/>
      <c r="F72" s="70"/>
      <c r="G72" s="70"/>
      <c r="H72" s="70"/>
    </row>
    <row r="73" spans="1:23" ht="12.75" customHeight="1">
      <c r="A73" s="45" t="s">
        <v>43</v>
      </c>
      <c r="B73" s="45">
        <v>55</v>
      </c>
      <c r="C73" s="41" t="s">
        <v>119</v>
      </c>
      <c r="D73" s="62"/>
      <c r="E73" s="73">
        <f>SUM(E74:E75)</f>
        <v>0</v>
      </c>
      <c r="F73" s="73"/>
      <c r="G73" s="73">
        <f>SUM(G74:G75)</f>
        <v>0</v>
      </c>
      <c r="H73" s="73"/>
      <c r="U73" s="11" t="s">
        <v>30</v>
      </c>
      <c r="V73" s="11" t="s">
        <v>14</v>
      </c>
      <c r="W73" s="11" t="s">
        <v>31</v>
      </c>
    </row>
    <row r="74" spans="1:8" ht="12.75" customHeight="1">
      <c r="A74" s="45" t="s">
        <v>185</v>
      </c>
      <c r="B74" s="45">
        <v>56</v>
      </c>
      <c r="C74" s="48" t="s">
        <v>120</v>
      </c>
      <c r="D74" s="62"/>
      <c r="E74" s="70"/>
      <c r="F74" s="70"/>
      <c r="G74" s="70"/>
      <c r="H74" s="70"/>
    </row>
    <row r="75" spans="1:23" ht="12.75" customHeight="1">
      <c r="A75" s="45" t="s">
        <v>186</v>
      </c>
      <c r="B75" s="45">
        <v>57</v>
      </c>
      <c r="C75" s="48" t="s">
        <v>121</v>
      </c>
      <c r="D75" s="62"/>
      <c r="E75" s="70"/>
      <c r="F75" s="70"/>
      <c r="G75" s="70"/>
      <c r="H75" s="70"/>
      <c r="U75" s="11" t="s">
        <v>30</v>
      </c>
      <c r="V75" s="11" t="s">
        <v>14</v>
      </c>
      <c r="W75" s="11" t="s">
        <v>31</v>
      </c>
    </row>
    <row r="76" spans="1:23" ht="12.75" customHeight="1">
      <c r="A76" s="45" t="s">
        <v>45</v>
      </c>
      <c r="B76" s="45">
        <v>58</v>
      </c>
      <c r="C76" s="41" t="s">
        <v>122</v>
      </c>
      <c r="D76" s="62"/>
      <c r="E76" s="70"/>
      <c r="F76" s="70"/>
      <c r="G76" s="70"/>
      <c r="H76" s="70"/>
      <c r="U76" s="11" t="s">
        <v>30</v>
      </c>
      <c r="V76" s="11" t="s">
        <v>14</v>
      </c>
      <c r="W76" s="11" t="s">
        <v>31</v>
      </c>
    </row>
    <row r="77" spans="1:23" ht="12.75" customHeight="1">
      <c r="A77" s="45" t="s">
        <v>46</v>
      </c>
      <c r="B77" s="45">
        <v>59</v>
      </c>
      <c r="C77" s="41" t="s">
        <v>123</v>
      </c>
      <c r="D77" s="62"/>
      <c r="E77" s="70"/>
      <c r="F77" s="70"/>
      <c r="G77" s="70"/>
      <c r="H77" s="70"/>
      <c r="U77" s="11" t="s">
        <v>30</v>
      </c>
      <c r="V77" s="11" t="s">
        <v>14</v>
      </c>
      <c r="W77" s="11" t="s">
        <v>31</v>
      </c>
    </row>
    <row r="78" spans="1:23" ht="12.75" customHeight="1">
      <c r="A78" s="45" t="s">
        <v>47</v>
      </c>
      <c r="B78" s="45">
        <v>60</v>
      </c>
      <c r="C78" s="41" t="s">
        <v>124</v>
      </c>
      <c r="D78" s="62"/>
      <c r="E78" s="70">
        <v>4905.57</v>
      </c>
      <c r="F78" s="70"/>
      <c r="G78" s="70"/>
      <c r="H78" s="70"/>
      <c r="U78" s="11" t="s">
        <v>30</v>
      </c>
      <c r="V78" s="11" t="s">
        <v>14</v>
      </c>
      <c r="W78" s="11" t="s">
        <v>31</v>
      </c>
    </row>
    <row r="79" spans="1:8" ht="12.75" customHeight="1">
      <c r="A79" s="45" t="s">
        <v>48</v>
      </c>
      <c r="B79" s="45">
        <v>61</v>
      </c>
      <c r="C79" s="41" t="s">
        <v>125</v>
      </c>
      <c r="D79" s="62"/>
      <c r="E79" s="70">
        <v>460.3</v>
      </c>
      <c r="F79" s="70"/>
      <c r="G79" s="70">
        <v>29.52</v>
      </c>
      <c r="H79" s="70"/>
    </row>
    <row r="80" spans="1:23" ht="12.75" customHeight="1">
      <c r="A80" s="45" t="s">
        <v>96</v>
      </c>
      <c r="B80" s="45">
        <v>62</v>
      </c>
      <c r="C80" s="41" t="s">
        <v>126</v>
      </c>
      <c r="D80" s="62"/>
      <c r="E80" s="70">
        <v>47620.57</v>
      </c>
      <c r="F80" s="70"/>
      <c r="G80" s="70">
        <v>50640.26</v>
      </c>
      <c r="H80" s="70"/>
      <c r="U80" s="11" t="s">
        <v>30</v>
      </c>
      <c r="V80" s="11" t="s">
        <v>14</v>
      </c>
      <c r="W80" s="11" t="s">
        <v>31</v>
      </c>
    </row>
    <row r="81" spans="1:23" ht="12.75" customHeight="1">
      <c r="A81" s="45" t="s">
        <v>187</v>
      </c>
      <c r="B81" s="45">
        <v>63</v>
      </c>
      <c r="C81" s="41" t="s">
        <v>127</v>
      </c>
      <c r="D81" s="62"/>
      <c r="E81" s="70"/>
      <c r="F81" s="70"/>
      <c r="G81" s="70"/>
      <c r="H81" s="70"/>
      <c r="U81" s="11" t="s">
        <v>30</v>
      </c>
      <c r="V81" s="11" t="s">
        <v>14</v>
      </c>
      <c r="W81" s="11" t="s">
        <v>31</v>
      </c>
    </row>
    <row r="82" spans="1:8" ht="12.75" customHeight="1">
      <c r="A82" s="46" t="s">
        <v>97</v>
      </c>
      <c r="B82" s="46">
        <v>64</v>
      </c>
      <c r="C82" s="43" t="s">
        <v>103</v>
      </c>
      <c r="D82" s="62"/>
      <c r="E82" s="73">
        <f>SUM(E83,E84,E87,E88)</f>
        <v>23.86</v>
      </c>
      <c r="F82" s="73"/>
      <c r="G82" s="73">
        <f>SUM(G83,G84,G87,G88)</f>
        <v>23.86</v>
      </c>
      <c r="H82" s="73"/>
    </row>
    <row r="83" spans="1:23" ht="12.75" customHeight="1">
      <c r="A83" s="45" t="s">
        <v>32</v>
      </c>
      <c r="B83" s="45">
        <v>65</v>
      </c>
      <c r="C83" s="40" t="s">
        <v>128</v>
      </c>
      <c r="D83" s="62"/>
      <c r="E83" s="70"/>
      <c r="F83" s="70"/>
      <c r="G83" s="70"/>
      <c r="H83" s="70"/>
      <c r="U83" s="11" t="s">
        <v>30</v>
      </c>
      <c r="V83" s="11" t="s">
        <v>14</v>
      </c>
      <c r="W83" s="11" t="s">
        <v>31</v>
      </c>
    </row>
    <row r="84" spans="1:23" ht="12.75" customHeight="1">
      <c r="A84" s="45" t="s">
        <v>37</v>
      </c>
      <c r="B84" s="45">
        <v>66</v>
      </c>
      <c r="C84" s="40" t="s">
        <v>129</v>
      </c>
      <c r="D84" s="62"/>
      <c r="E84" s="73">
        <f>SUM(E85:E86)</f>
        <v>0</v>
      </c>
      <c r="F84" s="73"/>
      <c r="G84" s="73">
        <f>SUM(G85:G86)</f>
        <v>0</v>
      </c>
      <c r="H84" s="73"/>
      <c r="U84" s="11" t="s">
        <v>30</v>
      </c>
      <c r="V84" s="11" t="s">
        <v>14</v>
      </c>
      <c r="W84" s="11" t="s">
        <v>31</v>
      </c>
    </row>
    <row r="85" spans="1:8" ht="12.75" customHeight="1">
      <c r="A85" s="45" t="s">
        <v>38</v>
      </c>
      <c r="B85" s="45">
        <v>67</v>
      </c>
      <c r="C85" s="41" t="s">
        <v>130</v>
      </c>
      <c r="D85" s="62"/>
      <c r="E85" s="70"/>
      <c r="F85" s="70"/>
      <c r="G85" s="70"/>
      <c r="H85" s="70"/>
    </row>
    <row r="86" spans="1:23" ht="12.75" customHeight="1">
      <c r="A86" s="45" t="s">
        <v>39</v>
      </c>
      <c r="B86" s="45">
        <v>68</v>
      </c>
      <c r="C86" s="41" t="s">
        <v>131</v>
      </c>
      <c r="D86" s="62"/>
      <c r="E86" s="70"/>
      <c r="F86" s="70"/>
      <c r="G86" s="70"/>
      <c r="H86" s="70"/>
      <c r="U86" s="11" t="s">
        <v>30</v>
      </c>
      <c r="V86" s="11" t="s">
        <v>14</v>
      </c>
      <c r="W86" s="11" t="s">
        <v>31</v>
      </c>
    </row>
    <row r="87" spans="1:23" ht="12.75" customHeight="1">
      <c r="A87" s="45" t="s">
        <v>49</v>
      </c>
      <c r="B87" s="45">
        <v>69</v>
      </c>
      <c r="C87" s="40" t="s">
        <v>132</v>
      </c>
      <c r="D87" s="62"/>
      <c r="E87" s="70"/>
      <c r="F87" s="70"/>
      <c r="G87" s="70"/>
      <c r="H87" s="70"/>
      <c r="U87" s="11" t="s">
        <v>30</v>
      </c>
      <c r="V87" s="11" t="s">
        <v>14</v>
      </c>
      <c r="W87" s="11" t="s">
        <v>31</v>
      </c>
    </row>
    <row r="88" spans="1:23" ht="12.75" customHeight="1">
      <c r="A88" s="45" t="s">
        <v>50</v>
      </c>
      <c r="B88" s="45">
        <v>70</v>
      </c>
      <c r="C88" s="40" t="s">
        <v>133</v>
      </c>
      <c r="D88" s="62"/>
      <c r="E88" s="73">
        <f>SUM(E89:E90)</f>
        <v>23.86</v>
      </c>
      <c r="F88" s="73"/>
      <c r="G88" s="73">
        <f>SUM(G89:G90)</f>
        <v>23.86</v>
      </c>
      <c r="H88" s="73"/>
      <c r="U88" s="11" t="s">
        <v>30</v>
      </c>
      <c r="V88" s="11" t="s">
        <v>14</v>
      </c>
      <c r="W88" s="11" t="s">
        <v>31</v>
      </c>
    </row>
    <row r="89" spans="1:23" ht="12.75" customHeight="1">
      <c r="A89" s="45" t="s">
        <v>99</v>
      </c>
      <c r="B89" s="45">
        <v>71</v>
      </c>
      <c r="C89" s="41" t="s">
        <v>134</v>
      </c>
      <c r="D89" s="62"/>
      <c r="E89" s="70"/>
      <c r="F89" s="70"/>
      <c r="G89" s="70">
        <v>23.86</v>
      </c>
      <c r="H89" s="70"/>
      <c r="U89" s="11" t="s">
        <v>30</v>
      </c>
      <c r="V89" s="11" t="s">
        <v>14</v>
      </c>
      <c r="W89" s="11" t="s">
        <v>31</v>
      </c>
    </row>
    <row r="90" spans="1:23" ht="12.75" customHeight="1">
      <c r="A90" s="45" t="s">
        <v>100</v>
      </c>
      <c r="B90" s="45">
        <v>72</v>
      </c>
      <c r="C90" s="41" t="s">
        <v>135</v>
      </c>
      <c r="D90" s="62"/>
      <c r="E90" s="70">
        <v>23.86</v>
      </c>
      <c r="F90" s="70"/>
      <c r="G90" s="70"/>
      <c r="H90" s="70"/>
      <c r="U90" s="11" t="s">
        <v>30</v>
      </c>
      <c r="V90" s="11" t="s">
        <v>14</v>
      </c>
      <c r="W90" s="11" t="s">
        <v>31</v>
      </c>
    </row>
    <row r="91" spans="1:23" ht="12.75" customHeight="1">
      <c r="A91" s="46" t="s">
        <v>98</v>
      </c>
      <c r="B91" s="46">
        <v>73</v>
      </c>
      <c r="C91" s="43" t="s">
        <v>101</v>
      </c>
      <c r="D91" s="62"/>
      <c r="E91" s="80"/>
      <c r="F91" s="80"/>
      <c r="G91" s="80"/>
      <c r="H91" s="80"/>
      <c r="U91" s="11" t="s">
        <v>30</v>
      </c>
      <c r="V91" s="11" t="s">
        <v>14</v>
      </c>
      <c r="W91" s="11" t="s">
        <v>31</v>
      </c>
    </row>
    <row r="92" spans="1:23" ht="12.75" customHeight="1">
      <c r="A92" s="45"/>
      <c r="B92" s="45">
        <v>74</v>
      </c>
      <c r="C92" s="42"/>
      <c r="D92" s="62"/>
      <c r="E92" s="70"/>
      <c r="F92" s="70"/>
      <c r="G92" s="81"/>
      <c r="H92" s="81"/>
      <c r="U92" s="11" t="s">
        <v>30</v>
      </c>
      <c r="V92" s="11" t="s">
        <v>14</v>
      </c>
      <c r="W92" s="11" t="s">
        <v>31</v>
      </c>
    </row>
    <row r="93" spans="1:23" ht="25.5">
      <c r="A93" s="45"/>
      <c r="B93" s="45">
        <v>75</v>
      </c>
      <c r="C93" s="42" t="s">
        <v>102</v>
      </c>
      <c r="D93" s="62"/>
      <c r="E93" s="73">
        <f>SUM(E57,E62,E82,E91)</f>
        <v>1422262.32</v>
      </c>
      <c r="F93" s="73"/>
      <c r="G93" s="73">
        <f>SUM(G57,G62,G82,G91)</f>
        <v>1460635.78</v>
      </c>
      <c r="H93" s="73"/>
      <c r="U93" s="11" t="s">
        <v>30</v>
      </c>
      <c r="V93" s="11" t="s">
        <v>14</v>
      </c>
      <c r="W93" s="11" t="s">
        <v>31</v>
      </c>
    </row>
    <row r="94" spans="1:23" ht="12.75" customHeight="1">
      <c r="A94" s="30"/>
      <c r="B94" s="30"/>
      <c r="C94" s="31"/>
      <c r="D94" s="32"/>
      <c r="E94" s="55"/>
      <c r="F94" s="55"/>
      <c r="G94" s="56"/>
      <c r="H94" s="56"/>
      <c r="U94" s="11" t="s">
        <v>30</v>
      </c>
      <c r="V94" s="11" t="s">
        <v>14</v>
      </c>
      <c r="W94" s="11" t="s">
        <v>31</v>
      </c>
    </row>
    <row r="95" spans="1:23" ht="12.75" customHeight="1">
      <c r="A95" s="30"/>
      <c r="B95" s="30"/>
      <c r="C95" s="31"/>
      <c r="D95" s="32"/>
      <c r="E95" s="57"/>
      <c r="F95" s="59"/>
      <c r="G95" s="64" t="s">
        <v>136</v>
      </c>
      <c r="H95" s="63" t="str">
        <f>IstaigosKodas</f>
        <v>2859</v>
      </c>
      <c r="U95" s="11" t="s">
        <v>30</v>
      </c>
      <c r="V95" s="11" t="s">
        <v>14</v>
      </c>
      <c r="W95" s="11" t="s">
        <v>31</v>
      </c>
    </row>
    <row r="96" spans="1:23" ht="12.75" customHeight="1">
      <c r="A96" s="30"/>
      <c r="B96" s="30"/>
      <c r="C96" s="31"/>
      <c r="D96" s="32"/>
      <c r="E96" s="57"/>
      <c r="F96" s="57"/>
      <c r="G96" s="58"/>
      <c r="H96" s="58"/>
      <c r="U96" s="11" t="s">
        <v>30</v>
      </c>
      <c r="V96" s="11" t="s">
        <v>14</v>
      </c>
      <c r="W96" s="11" t="s">
        <v>31</v>
      </c>
    </row>
    <row r="97" spans="1:23" ht="12.75" customHeight="1">
      <c r="A97" s="30"/>
      <c r="B97" s="30"/>
      <c r="C97" s="31"/>
      <c r="D97" s="32"/>
      <c r="E97" s="57"/>
      <c r="F97" s="57"/>
      <c r="G97" s="58"/>
      <c r="H97" s="58"/>
      <c r="U97" s="11" t="s">
        <v>30</v>
      </c>
      <c r="V97" s="11" t="s">
        <v>14</v>
      </c>
      <c r="W97" s="11" t="s">
        <v>31</v>
      </c>
    </row>
    <row r="98" spans="1:23" ht="12.75" customHeight="1">
      <c r="A98" s="30"/>
      <c r="B98" s="30"/>
      <c r="C98" s="31"/>
      <c r="D98" s="32"/>
      <c r="E98" s="83"/>
      <c r="F98" s="83"/>
      <c r="G98" s="84"/>
      <c r="H98" s="84"/>
      <c r="U98" s="11" t="s">
        <v>30</v>
      </c>
      <c r="V98" s="11" t="s">
        <v>14</v>
      </c>
      <c r="W98" s="11" t="s">
        <v>31</v>
      </c>
    </row>
    <row r="99" spans="8:21" s="21" customFormat="1" ht="12.75" customHeight="1">
      <c r="H99" s="18"/>
      <c r="U99" s="21" t="s">
        <v>15</v>
      </c>
    </row>
    <row r="100" spans="1:8" s="21" customFormat="1" ht="15" customHeight="1">
      <c r="A100" s="22"/>
      <c r="B100" s="22"/>
      <c r="C100" s="61" t="s">
        <v>693</v>
      </c>
      <c r="D100" s="60"/>
      <c r="E100" s="60"/>
      <c r="F100" s="82" t="str">
        <f>IstaigosVadovas</f>
        <v>Vilija Žutautienė</v>
      </c>
      <c r="G100" s="82"/>
      <c r="H100" s="82"/>
    </row>
    <row r="101" spans="1:8" s="21" customFormat="1" ht="12.75" customHeight="1">
      <c r="A101" s="20"/>
      <c r="B101" s="20"/>
      <c r="C101" s="24" t="s">
        <v>196</v>
      </c>
      <c r="D101" s="66" t="s">
        <v>27</v>
      </c>
      <c r="E101" s="66"/>
      <c r="F101" s="66" t="s">
        <v>26</v>
      </c>
      <c r="G101" s="66"/>
      <c r="H101" s="66"/>
    </row>
    <row r="102" spans="1:2" ht="14.25" customHeight="1">
      <c r="A102" s="23"/>
      <c r="B102" s="23"/>
    </row>
    <row r="103" spans="1:8" ht="14.25" customHeight="1">
      <c r="A103" s="19"/>
      <c r="B103" s="19"/>
      <c r="C103" s="61" t="s">
        <v>694</v>
      </c>
      <c r="D103" s="60"/>
      <c r="E103" s="60"/>
      <c r="F103" s="82" t="str">
        <f>IstaigosFinansininkas</f>
        <v>Elena Kruglikova</v>
      </c>
      <c r="G103" s="82"/>
      <c r="H103" s="82"/>
    </row>
    <row r="104" spans="3:8" ht="14.25" customHeight="1">
      <c r="C104" s="24" t="s">
        <v>197</v>
      </c>
      <c r="D104" s="66" t="s">
        <v>27</v>
      </c>
      <c r="E104" s="66"/>
      <c r="F104" s="66" t="s">
        <v>26</v>
      </c>
      <c r="G104" s="66"/>
      <c r="H104" s="66"/>
    </row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</sheetData>
  <sheetProtection password="EF5F" sheet="1" objects="1" scenarios="1"/>
  <mergeCells count="177"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  <mergeCell ref="E88:F88"/>
    <mergeCell ref="G88:H88"/>
    <mergeCell ref="E72:F72"/>
    <mergeCell ref="G72:H72"/>
    <mergeCell ref="G79:H79"/>
    <mergeCell ref="E82:F82"/>
    <mergeCell ref="G82:H82"/>
    <mergeCell ref="E80:F80"/>
    <mergeCell ref="G80:H80"/>
    <mergeCell ref="E81:F81"/>
    <mergeCell ref="E98:F98"/>
    <mergeCell ref="G98:H98"/>
    <mergeCell ref="G93:H93"/>
    <mergeCell ref="E83:F83"/>
    <mergeCell ref="G83:H83"/>
    <mergeCell ref="E84:F84"/>
    <mergeCell ref="G84:H84"/>
    <mergeCell ref="E89:F89"/>
    <mergeCell ref="G89:H89"/>
    <mergeCell ref="E85:F85"/>
    <mergeCell ref="F103:H103"/>
    <mergeCell ref="F100:H100"/>
    <mergeCell ref="F101:H101"/>
    <mergeCell ref="D101:E101"/>
    <mergeCell ref="E92:F92"/>
    <mergeCell ref="G92:H92"/>
    <mergeCell ref="E93:F93"/>
    <mergeCell ref="E86:F86"/>
    <mergeCell ref="G86:H86"/>
    <mergeCell ref="E87:F87"/>
    <mergeCell ref="G87:H87"/>
    <mergeCell ref="E90:F90"/>
    <mergeCell ref="G90:H90"/>
    <mergeCell ref="E91:F91"/>
    <mergeCell ref="G91:H91"/>
    <mergeCell ref="E78:F78"/>
    <mergeCell ref="G78:H78"/>
    <mergeCell ref="E75:F75"/>
    <mergeCell ref="G75:H75"/>
    <mergeCell ref="E76:F76"/>
    <mergeCell ref="G76:H76"/>
    <mergeCell ref="E77:F77"/>
    <mergeCell ref="G77:H77"/>
    <mergeCell ref="E79:F79"/>
    <mergeCell ref="G71:H71"/>
    <mergeCell ref="E73:F73"/>
    <mergeCell ref="G73:H73"/>
    <mergeCell ref="E68:F68"/>
    <mergeCell ref="E69:F69"/>
    <mergeCell ref="G68:H68"/>
    <mergeCell ref="G69:H69"/>
    <mergeCell ref="G66:H66"/>
    <mergeCell ref="E66:F66"/>
    <mergeCell ref="E67:F67"/>
    <mergeCell ref="G67:H67"/>
    <mergeCell ref="E64:F64"/>
    <mergeCell ref="G64:H64"/>
    <mergeCell ref="A9:H9"/>
    <mergeCell ref="E53:F53"/>
    <mergeCell ref="G53:H53"/>
    <mergeCell ref="E32:F32"/>
    <mergeCell ref="G32:H32"/>
    <mergeCell ref="E33:F33"/>
    <mergeCell ref="G33:H33"/>
    <mergeCell ref="E57:F57"/>
    <mergeCell ref="E52:F52"/>
    <mergeCell ref="G52:H52"/>
    <mergeCell ref="E62:F62"/>
    <mergeCell ref="G62:H62"/>
    <mergeCell ref="E60:F60"/>
    <mergeCell ref="G60:H60"/>
    <mergeCell ref="E61:F61"/>
    <mergeCell ref="E58:F58"/>
    <mergeCell ref="G58:H58"/>
    <mergeCell ref="E54:F54"/>
    <mergeCell ref="E63:F63"/>
    <mergeCell ref="G63:H63"/>
    <mergeCell ref="E30:F30"/>
    <mergeCell ref="G30:H30"/>
    <mergeCell ref="E41:F41"/>
    <mergeCell ref="G41:H41"/>
    <mergeCell ref="E31:F31"/>
    <mergeCell ref="G31:H31"/>
    <mergeCell ref="E59:F59"/>
    <mergeCell ref="G59:H59"/>
    <mergeCell ref="G54:H54"/>
    <mergeCell ref="E55:F55"/>
    <mergeCell ref="G57:H57"/>
    <mergeCell ref="E56:F56"/>
    <mergeCell ref="G56:H56"/>
    <mergeCell ref="E50:F50"/>
    <mergeCell ref="G50:H50"/>
    <mergeCell ref="E51:F51"/>
    <mergeCell ref="G51:H51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44:H44"/>
    <mergeCell ref="E45:F45"/>
    <mergeCell ref="G45:H45"/>
    <mergeCell ref="E47:F47"/>
    <mergeCell ref="G47:H47"/>
    <mergeCell ref="E29:F29"/>
    <mergeCell ref="G29:H29"/>
    <mergeCell ref="G65:H65"/>
    <mergeCell ref="E65:F65"/>
    <mergeCell ref="G21:H21"/>
    <mergeCell ref="G23:H23"/>
    <mergeCell ref="G24:H24"/>
    <mergeCell ref="G55:H55"/>
    <mergeCell ref="E49:F49"/>
    <mergeCell ref="G49:H49"/>
    <mergeCell ref="E48:F48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E15:F15"/>
    <mergeCell ref="E23:F23"/>
    <mergeCell ref="E24:F24"/>
    <mergeCell ref="E25:F25"/>
    <mergeCell ref="E17:F17"/>
    <mergeCell ref="E22:F22"/>
    <mergeCell ref="E26:F26"/>
    <mergeCell ref="E28:F28"/>
    <mergeCell ref="G28:H28"/>
    <mergeCell ref="G26:H26"/>
    <mergeCell ref="G27:H27"/>
    <mergeCell ref="E27:F27"/>
    <mergeCell ref="G40:H40"/>
    <mergeCell ref="G43:H43"/>
    <mergeCell ref="E34:F34"/>
    <mergeCell ref="G34:H34"/>
    <mergeCell ref="E35:F35"/>
    <mergeCell ref="G35:H35"/>
    <mergeCell ref="A3:H3"/>
    <mergeCell ref="E42:F42"/>
    <mergeCell ref="G42:H42"/>
    <mergeCell ref="A10:C10"/>
    <mergeCell ref="E37:F37"/>
    <mergeCell ref="E38:F38"/>
    <mergeCell ref="G37:H37"/>
    <mergeCell ref="G38:H38"/>
    <mergeCell ref="E36:F36"/>
    <mergeCell ref="G36:H36"/>
    <mergeCell ref="D104:E104"/>
    <mergeCell ref="F104:H104"/>
    <mergeCell ref="A4:H4"/>
    <mergeCell ref="A5:H5"/>
    <mergeCell ref="A6:H6"/>
    <mergeCell ref="A7:H7"/>
    <mergeCell ref="E43:F43"/>
    <mergeCell ref="E39:F39"/>
    <mergeCell ref="G39:H39"/>
    <mergeCell ref="E40:F40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ce67c6a7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16</v>
      </c>
    </row>
    <row r="4" ht="12.75" customHeight="1">
      <c r="B4" s="15" t="s">
        <v>18</v>
      </c>
    </row>
    <row r="5" ht="12.75" customHeight="1">
      <c r="B5" s="15" t="s">
        <v>19</v>
      </c>
    </row>
    <row r="6" ht="12.75" customHeight="1">
      <c r="B6" s="15" t="s">
        <v>20</v>
      </c>
    </row>
    <row r="7" ht="12.75">
      <c r="B7" s="16"/>
    </row>
    <row r="8" ht="18">
      <c r="B8" s="14" t="s">
        <v>17</v>
      </c>
    </row>
    <row r="9" ht="12.75">
      <c r="B9" s="15" t="s">
        <v>21</v>
      </c>
    </row>
    <row r="10" ht="12.75">
      <c r="B10" s="15" t="s">
        <v>22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695</v>
      </c>
    </row>
    <row r="2" spans="1:3" ht="10.5">
      <c r="A2" t="s">
        <v>183</v>
      </c>
      <c r="B2" t="s">
        <v>23</v>
      </c>
      <c r="C2" t="s">
        <v>24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542</v>
      </c>
    </row>
    <row r="3" spans="1:2" ht="16.5" customHeight="1">
      <c r="A3" s="2" t="s">
        <v>6</v>
      </c>
      <c r="B3" s="1" t="s">
        <v>543</v>
      </c>
    </row>
    <row r="4" spans="1:2" ht="16.5" customHeight="1">
      <c r="A4" s="2" t="s">
        <v>1</v>
      </c>
      <c r="B4" s="1" t="s">
        <v>544</v>
      </c>
    </row>
    <row r="5" spans="1:2" ht="16.5" customHeight="1">
      <c r="A5" s="2" t="s">
        <v>2</v>
      </c>
      <c r="B5" s="1" t="s">
        <v>545</v>
      </c>
    </row>
    <row r="6" spans="1:2" ht="16.5" customHeight="1">
      <c r="A6" s="2" t="s">
        <v>7</v>
      </c>
      <c r="B6" s="1" t="s">
        <v>170</v>
      </c>
    </row>
    <row r="7" spans="1:2" ht="16.5" customHeight="1">
      <c r="A7" s="2" t="s">
        <v>8</v>
      </c>
      <c r="B7" s="1" t="s">
        <v>546</v>
      </c>
    </row>
    <row r="8" spans="1:2" ht="16.5" customHeight="1">
      <c r="A8" s="2" t="s">
        <v>9</v>
      </c>
      <c r="B8" s="1" t="s">
        <v>547</v>
      </c>
    </row>
    <row r="9" spans="1:2" ht="16.5" customHeight="1">
      <c r="A9" s="2" t="s">
        <v>10</v>
      </c>
      <c r="B9" s="1" t="s">
        <v>548</v>
      </c>
    </row>
    <row r="10" spans="1:2" ht="16.5" customHeight="1">
      <c r="A10" s="2" t="s">
        <v>549</v>
      </c>
      <c r="B10" s="4" t="s">
        <v>550</v>
      </c>
    </row>
    <row r="11" spans="1:2" ht="16.5" customHeight="1">
      <c r="A11" s="2" t="s">
        <v>12</v>
      </c>
      <c r="B11" s="4" t="s">
        <v>551</v>
      </c>
    </row>
    <row r="12" spans="1:2" ht="16.5" customHeight="1">
      <c r="A12" s="2" t="s">
        <v>13</v>
      </c>
      <c r="B12" s="4" t="s">
        <v>552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2" ht="10.5">
      <c r="A2" s="1" t="s">
        <v>555</v>
      </c>
      <c r="B2" s="1" t="s">
        <v>556</v>
      </c>
    </row>
    <row r="3" spans="1:2" ht="10.5">
      <c r="A3" s="1" t="s">
        <v>557</v>
      </c>
      <c r="B3" s="1" t="s">
        <v>558</v>
      </c>
    </row>
    <row r="4" spans="1:2" ht="10.5">
      <c r="A4" s="1" t="s">
        <v>559</v>
      </c>
      <c r="B4" s="1" t="s">
        <v>560</v>
      </c>
    </row>
    <row r="5" spans="1:2" ht="10.5">
      <c r="A5" s="1" t="s">
        <v>561</v>
      </c>
      <c r="B5" s="1" t="s">
        <v>562</v>
      </c>
    </row>
    <row r="6" spans="1:2" ht="10.5">
      <c r="A6" s="1" t="s">
        <v>563</v>
      </c>
      <c r="B6" s="1" t="s">
        <v>564</v>
      </c>
    </row>
    <row r="7" spans="1:2" ht="10.5">
      <c r="A7" s="1" t="s">
        <v>565</v>
      </c>
      <c r="B7" s="1" t="s">
        <v>566</v>
      </c>
    </row>
    <row r="8" spans="1:2" ht="10.5">
      <c r="A8" s="1" t="s">
        <v>567</v>
      </c>
      <c r="B8" s="1" t="s">
        <v>568</v>
      </c>
    </row>
    <row r="9" spans="1:2" ht="10.5">
      <c r="A9" s="1" t="s">
        <v>569</v>
      </c>
      <c r="B9" s="1" t="s">
        <v>570</v>
      </c>
    </row>
    <row r="10" spans="1:2" ht="10.5">
      <c r="A10" s="1" t="s">
        <v>571</v>
      </c>
      <c r="B10" s="1" t="s">
        <v>572</v>
      </c>
    </row>
    <row r="11" spans="1:2" ht="10.5">
      <c r="A11" s="1" t="s">
        <v>573</v>
      </c>
      <c r="B11" s="1" t="s">
        <v>574</v>
      </c>
    </row>
    <row r="12" spans="1:2" ht="10.5">
      <c r="A12" s="1" t="s">
        <v>575</v>
      </c>
      <c r="B12" s="1" t="s">
        <v>576</v>
      </c>
    </row>
    <row r="13" spans="1:2" ht="10.5">
      <c r="A13" s="1" t="s">
        <v>577</v>
      </c>
      <c r="B13" s="1" t="s">
        <v>578</v>
      </c>
    </row>
    <row r="14" spans="1:2" ht="10.5">
      <c r="A14" s="1" t="s">
        <v>579</v>
      </c>
      <c r="B14" s="1" t="s">
        <v>580</v>
      </c>
    </row>
    <row r="15" spans="1:2" ht="10.5">
      <c r="A15" s="1" t="s">
        <v>581</v>
      </c>
      <c r="B15" s="1" t="s">
        <v>582</v>
      </c>
    </row>
    <row r="16" spans="1:2" ht="10.5">
      <c r="A16" s="1" t="s">
        <v>583</v>
      </c>
      <c r="B16" s="1" t="s">
        <v>584</v>
      </c>
    </row>
    <row r="17" spans="1:2" ht="10.5">
      <c r="A17" s="1" t="s">
        <v>585</v>
      </c>
      <c r="B17" s="1" t="s">
        <v>586</v>
      </c>
    </row>
    <row r="18" spans="1:2" ht="10.5">
      <c r="A18" s="1" t="s">
        <v>587</v>
      </c>
      <c r="B18" s="1" t="s">
        <v>588</v>
      </c>
    </row>
    <row r="19" spans="1:2" ht="10.5">
      <c r="A19" s="1" t="s">
        <v>589</v>
      </c>
      <c r="B19" s="1" t="s">
        <v>590</v>
      </c>
    </row>
    <row r="20" spans="1:2" ht="10.5">
      <c r="A20" s="1" t="s">
        <v>591</v>
      </c>
      <c r="B20" s="1" t="s">
        <v>591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553</v>
      </c>
      <c r="B1" s="1" t="s">
        <v>554</v>
      </c>
    </row>
    <row r="2" spans="1:2" ht="10.5">
      <c r="A2" s="1" t="s">
        <v>592</v>
      </c>
      <c r="B2" s="1" t="s">
        <v>593</v>
      </c>
    </row>
    <row r="3" spans="1:2" ht="10.5">
      <c r="A3" s="1" t="s">
        <v>594</v>
      </c>
      <c r="B3" s="1" t="s">
        <v>595</v>
      </c>
    </row>
    <row r="4" spans="1:2" ht="10.5">
      <c r="A4" s="1" t="s">
        <v>596</v>
      </c>
      <c r="B4" s="1" t="s">
        <v>597</v>
      </c>
    </row>
    <row r="5" spans="1:2" ht="10.5">
      <c r="A5" s="1" t="s">
        <v>598</v>
      </c>
      <c r="B5" s="1" t="s">
        <v>599</v>
      </c>
    </row>
    <row r="6" spans="1:2" ht="10.5">
      <c r="A6" s="1" t="s">
        <v>600</v>
      </c>
      <c r="B6" s="1" t="s">
        <v>601</v>
      </c>
    </row>
    <row r="7" spans="1:2" ht="10.5">
      <c r="A7" s="1" t="s">
        <v>602</v>
      </c>
      <c r="B7" s="1" t="s">
        <v>603</v>
      </c>
    </row>
    <row r="8" spans="1:2" ht="10.5">
      <c r="A8" s="1" t="s">
        <v>604</v>
      </c>
      <c r="B8" s="1" t="s">
        <v>605</v>
      </c>
    </row>
    <row r="9" spans="1:2" ht="10.5">
      <c r="A9" s="1" t="s">
        <v>606</v>
      </c>
      <c r="B9" s="1" t="s">
        <v>607</v>
      </c>
    </row>
    <row r="10" spans="1:2" ht="10.5">
      <c r="A10" s="1" t="s">
        <v>608</v>
      </c>
      <c r="B10" s="1" t="s">
        <v>609</v>
      </c>
    </row>
    <row r="11" spans="1:2" ht="10.5">
      <c r="A11" s="1" t="s">
        <v>610</v>
      </c>
      <c r="B11" s="1" t="s">
        <v>611</v>
      </c>
    </row>
    <row r="12" spans="1:2" ht="10.5">
      <c r="A12" s="1" t="s">
        <v>612</v>
      </c>
      <c r="B12" s="1" t="s">
        <v>613</v>
      </c>
    </row>
    <row r="13" spans="1:2" ht="10.5">
      <c r="A13" s="1" t="s">
        <v>614</v>
      </c>
      <c r="B13" s="1" t="s">
        <v>615</v>
      </c>
    </row>
    <row r="14" spans="1:2" ht="10.5">
      <c r="A14" s="1" t="s">
        <v>616</v>
      </c>
      <c r="B14" s="1" t="s">
        <v>617</v>
      </c>
    </row>
    <row r="15" spans="1:2" ht="10.5">
      <c r="A15" s="1" t="s">
        <v>618</v>
      </c>
      <c r="B15" s="1" t="s">
        <v>619</v>
      </c>
    </row>
    <row r="16" spans="1:2" ht="10.5">
      <c r="A16" s="1" t="s">
        <v>620</v>
      </c>
      <c r="B16" s="1" t="s">
        <v>621</v>
      </c>
    </row>
    <row r="17" spans="1:2" ht="10.5">
      <c r="A17" s="1" t="s">
        <v>622</v>
      </c>
      <c r="B17" s="1" t="s">
        <v>623</v>
      </c>
    </row>
    <row r="18" spans="1:2" ht="10.5">
      <c r="A18" s="1" t="s">
        <v>624</v>
      </c>
      <c r="B18" s="1" t="s">
        <v>625</v>
      </c>
    </row>
    <row r="19" spans="1:2" ht="10.5">
      <c r="A19" s="1" t="s">
        <v>626</v>
      </c>
      <c r="B19" s="1" t="s">
        <v>627</v>
      </c>
    </row>
    <row r="20" spans="1:2" ht="10.5">
      <c r="A20" s="1" t="s">
        <v>628</v>
      </c>
      <c r="B20" s="1" t="s">
        <v>621</v>
      </c>
    </row>
    <row r="21" spans="1:2" ht="10.5">
      <c r="A21" s="1" t="s">
        <v>629</v>
      </c>
      <c r="B21" s="1" t="s">
        <v>630</v>
      </c>
    </row>
    <row r="22" spans="1:2" ht="10.5">
      <c r="A22" s="1" t="s">
        <v>631</v>
      </c>
      <c r="B22" s="1" t="s">
        <v>632</v>
      </c>
    </row>
    <row r="23" spans="1:2" ht="10.5">
      <c r="A23" s="1" t="s">
        <v>633</v>
      </c>
      <c r="B23" s="1" t="s">
        <v>634</v>
      </c>
    </row>
    <row r="24" spans="1:2" ht="10.5">
      <c r="A24" s="1" t="s">
        <v>635</v>
      </c>
      <c r="B24" s="1" t="s">
        <v>636</v>
      </c>
    </row>
    <row r="25" spans="1:2" ht="10.5">
      <c r="A25" s="1" t="s">
        <v>637</v>
      </c>
      <c r="B25" s="1" t="s">
        <v>638</v>
      </c>
    </row>
    <row r="26" spans="1:2" ht="10.5">
      <c r="A26" s="1" t="s">
        <v>639</v>
      </c>
      <c r="B26" s="1" t="s">
        <v>640</v>
      </c>
    </row>
    <row r="27" spans="1:2" ht="10.5">
      <c r="A27" s="1" t="s">
        <v>641</v>
      </c>
      <c r="B27" s="1" t="s">
        <v>642</v>
      </c>
    </row>
    <row r="28" spans="1:2" ht="10.5">
      <c r="A28" s="1" t="s">
        <v>643</v>
      </c>
      <c r="B28" s="1" t="s">
        <v>644</v>
      </c>
    </row>
    <row r="29" spans="1:2" ht="10.5">
      <c r="A29" s="1" t="s">
        <v>645</v>
      </c>
      <c r="B29" s="1" t="s">
        <v>646</v>
      </c>
    </row>
    <row r="30" spans="1:2" ht="10.5">
      <c r="A30" s="1" t="s">
        <v>647</v>
      </c>
      <c r="B30" s="1" t="s">
        <v>644</v>
      </c>
    </row>
    <row r="31" spans="1:2" ht="10.5">
      <c r="A31" s="1" t="s">
        <v>648</v>
      </c>
      <c r="B31" s="1" t="s">
        <v>646</v>
      </c>
    </row>
    <row r="32" spans="1:2" ht="10.5">
      <c r="A32" s="1" t="s">
        <v>649</v>
      </c>
      <c r="B32" s="1" t="s">
        <v>650</v>
      </c>
    </row>
    <row r="33" spans="1:2" ht="10.5">
      <c r="A33" s="1" t="s">
        <v>651</v>
      </c>
      <c r="B33" s="1" t="s">
        <v>652</v>
      </c>
    </row>
    <row r="34" spans="1:2" ht="10.5">
      <c r="A34" s="1" t="s">
        <v>653</v>
      </c>
      <c r="B34" s="1" t="s">
        <v>654</v>
      </c>
    </row>
    <row r="35" spans="1:2" ht="10.5">
      <c r="A35" s="1" t="s">
        <v>655</v>
      </c>
      <c r="B35" s="1" t="s">
        <v>656</v>
      </c>
    </row>
    <row r="36" spans="1:2" ht="10.5">
      <c r="A36" s="1" t="s">
        <v>657</v>
      </c>
      <c r="B36" s="1" t="s">
        <v>658</v>
      </c>
    </row>
    <row r="37" spans="1:2" ht="10.5">
      <c r="A37" s="1" t="s">
        <v>659</v>
      </c>
      <c r="B37" s="1" t="s">
        <v>660</v>
      </c>
    </row>
    <row r="38" spans="1:2" ht="10.5">
      <c r="A38" s="1" t="s">
        <v>661</v>
      </c>
      <c r="B38" s="1" t="s">
        <v>662</v>
      </c>
    </row>
    <row r="39" spans="1:2" ht="10.5">
      <c r="A39" s="1" t="s">
        <v>663</v>
      </c>
      <c r="B39" s="1" t="s">
        <v>664</v>
      </c>
    </row>
    <row r="40" spans="1:2" ht="10.5">
      <c r="A40" s="1" t="s">
        <v>665</v>
      </c>
      <c r="B40" s="1" t="s">
        <v>634</v>
      </c>
    </row>
    <row r="41" spans="1:2" ht="10.5">
      <c r="A41" s="1" t="s">
        <v>591</v>
      </c>
      <c r="B41" s="1" t="s">
        <v>591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553</v>
      </c>
      <c r="B1" s="1" t="s">
        <v>554</v>
      </c>
      <c r="C1" s="4" t="s">
        <v>199</v>
      </c>
    </row>
    <row r="2" spans="1:3" ht="10.5">
      <c r="A2" s="1" t="s">
        <v>666</v>
      </c>
      <c r="B2" s="1" t="s">
        <v>667</v>
      </c>
      <c r="C2" s="4">
        <v>0</v>
      </c>
    </row>
    <row r="3" spans="1:3" ht="10.5">
      <c r="A3" s="1" t="s">
        <v>668</v>
      </c>
      <c r="B3" s="1" t="s">
        <v>669</v>
      </c>
      <c r="C3" s="4">
        <v>0</v>
      </c>
    </row>
    <row r="4" spans="1:3" ht="10.5">
      <c r="A4" s="1" t="s">
        <v>670</v>
      </c>
      <c r="B4" s="1" t="s">
        <v>671</v>
      </c>
      <c r="C4" s="4">
        <v>0</v>
      </c>
    </row>
    <row r="5" spans="1:3" ht="10.5">
      <c r="A5" s="1" t="s">
        <v>672</v>
      </c>
      <c r="B5" s="1" t="s">
        <v>673</v>
      </c>
      <c r="C5" s="4">
        <v>0</v>
      </c>
    </row>
    <row r="6" spans="1:3" ht="10.5">
      <c r="A6" s="1" t="s">
        <v>674</v>
      </c>
      <c r="B6" s="1" t="s">
        <v>675</v>
      </c>
      <c r="C6" s="4">
        <v>0</v>
      </c>
    </row>
    <row r="7" spans="1:3" ht="10.5">
      <c r="A7" s="1" t="s">
        <v>676</v>
      </c>
      <c r="B7" s="1" t="s">
        <v>677</v>
      </c>
      <c r="C7" s="4">
        <v>0</v>
      </c>
    </row>
    <row r="8" spans="1:3" ht="10.5">
      <c r="A8" s="1" t="s">
        <v>678</v>
      </c>
      <c r="B8" s="1" t="s">
        <v>679</v>
      </c>
      <c r="C8" s="4">
        <v>0</v>
      </c>
    </row>
    <row r="9" spans="1:3" ht="10.5">
      <c r="A9" s="1" t="s">
        <v>680</v>
      </c>
      <c r="B9" s="1" t="s">
        <v>681</v>
      </c>
      <c r="C9" s="4">
        <v>0</v>
      </c>
    </row>
    <row r="10" spans="1:3" ht="10.5">
      <c r="A10" s="1" t="s">
        <v>541</v>
      </c>
      <c r="B10" s="1" t="s">
        <v>682</v>
      </c>
      <c r="C10" s="4">
        <v>0</v>
      </c>
    </row>
    <row r="11" spans="1:3" ht="10.5">
      <c r="A11" s="1" t="s">
        <v>683</v>
      </c>
      <c r="B11" s="1" t="s">
        <v>684</v>
      </c>
      <c r="C11" s="4">
        <v>0</v>
      </c>
    </row>
    <row r="12" spans="1:3" ht="10.5">
      <c r="A12" s="1" t="s">
        <v>685</v>
      </c>
      <c r="B12" s="1" t="s">
        <v>686</v>
      </c>
      <c r="C12" s="4">
        <v>0</v>
      </c>
    </row>
    <row r="13" spans="1:3" ht="10.5">
      <c r="A13" s="1" t="s">
        <v>687</v>
      </c>
      <c r="B13" s="1" t="s">
        <v>688</v>
      </c>
      <c r="C13" s="4">
        <v>0</v>
      </c>
    </row>
    <row r="14" spans="1:3" ht="10.5">
      <c r="A14" s="1" t="s">
        <v>689</v>
      </c>
      <c r="B14" s="1" t="s">
        <v>688</v>
      </c>
      <c r="C14" s="4">
        <v>-1</v>
      </c>
    </row>
    <row r="15" spans="1:3" ht="10.5">
      <c r="A15" s="1" t="s">
        <v>539</v>
      </c>
      <c r="B15" s="1" t="s">
        <v>539</v>
      </c>
      <c r="C15" s="4"/>
    </row>
    <row r="16" spans="1:3" ht="10.5">
      <c r="A16" s="1" t="s">
        <v>539</v>
      </c>
      <c r="B16" s="1" t="s">
        <v>539</v>
      </c>
      <c r="C16" s="4"/>
    </row>
    <row r="17" spans="1:3" ht="10.5">
      <c r="A17" s="1" t="s">
        <v>539</v>
      </c>
      <c r="B17" s="1" t="s">
        <v>539</v>
      </c>
      <c r="C17" s="4"/>
    </row>
    <row r="18" spans="1:3" ht="10.5">
      <c r="A18" s="1" t="s">
        <v>539</v>
      </c>
      <c r="B18" s="1" t="s">
        <v>539</v>
      </c>
      <c r="C18" s="4"/>
    </row>
    <row r="19" spans="1:3" ht="10.5">
      <c r="A19" s="1" t="s">
        <v>539</v>
      </c>
      <c r="B19" s="1" t="s">
        <v>539</v>
      </c>
      <c r="C19" s="4"/>
    </row>
    <row r="20" spans="1:3" ht="10.5">
      <c r="A20" s="1" t="s">
        <v>539</v>
      </c>
      <c r="B20" s="1" t="s">
        <v>539</v>
      </c>
      <c r="C20" s="4"/>
    </row>
    <row r="21" spans="1:3" ht="10.5">
      <c r="A21" s="1" t="s">
        <v>539</v>
      </c>
      <c r="B21" s="1" t="s">
        <v>539</v>
      </c>
      <c r="C21" s="4"/>
    </row>
    <row r="22" spans="1:3" ht="10.5">
      <c r="A22" s="1" t="s">
        <v>539</v>
      </c>
      <c r="B22" s="1" t="s">
        <v>539</v>
      </c>
      <c r="C22" s="4"/>
    </row>
    <row r="23" spans="1:3" ht="10.5">
      <c r="A23" s="1" t="s">
        <v>539</v>
      </c>
      <c r="B23" s="1" t="s">
        <v>539</v>
      </c>
      <c r="C23" s="4"/>
    </row>
    <row r="24" spans="1:3" ht="10.5">
      <c r="A24" s="1" t="s">
        <v>539</v>
      </c>
      <c r="B24" s="1" t="s">
        <v>539</v>
      </c>
      <c r="C24" s="4"/>
    </row>
    <row r="25" spans="1:3" ht="10.5">
      <c r="A25" s="1" t="s">
        <v>539</v>
      </c>
      <c r="B25" s="1" t="s">
        <v>539</v>
      </c>
      <c r="C25" s="4"/>
    </row>
    <row r="26" spans="1:3" ht="10.5">
      <c r="A26" s="1" t="s">
        <v>539</v>
      </c>
      <c r="B26" s="1" t="s">
        <v>539</v>
      </c>
      <c r="C26" s="4"/>
    </row>
    <row r="27" spans="1:3" ht="10.5">
      <c r="A27" s="1" t="s">
        <v>539</v>
      </c>
      <c r="B27" s="1" t="s">
        <v>539</v>
      </c>
      <c r="C27" s="4"/>
    </row>
    <row r="28" spans="1:3" ht="10.5">
      <c r="A28" s="1" t="s">
        <v>539</v>
      </c>
      <c r="B28" s="1" t="s">
        <v>539</v>
      </c>
      <c r="C28" s="4"/>
    </row>
    <row r="29" spans="1:3" ht="10.5">
      <c r="A29" s="1" t="s">
        <v>539</v>
      </c>
      <c r="B29" s="1" t="s">
        <v>539</v>
      </c>
      <c r="C29" s="4"/>
    </row>
    <row r="30" spans="1:3" ht="10.5">
      <c r="A30" s="1" t="s">
        <v>539</v>
      </c>
      <c r="B30" s="1" t="s">
        <v>539</v>
      </c>
      <c r="C30" s="4"/>
    </row>
    <row r="31" spans="1:3" ht="10.5">
      <c r="A31" s="1" t="s">
        <v>539</v>
      </c>
      <c r="B31" s="1" t="s">
        <v>539</v>
      </c>
      <c r="C31" s="4"/>
    </row>
    <row r="32" spans="1:3" ht="10.5">
      <c r="A32" s="1" t="s">
        <v>539</v>
      </c>
      <c r="B32" s="1" t="s">
        <v>539</v>
      </c>
      <c r="C32" s="4"/>
    </row>
    <row r="33" spans="1:3" ht="10.5">
      <c r="A33" s="1" t="s">
        <v>539</v>
      </c>
      <c r="B33" s="1" t="s">
        <v>539</v>
      </c>
      <c r="C33" s="4"/>
    </row>
    <row r="34" spans="1:3" ht="10.5">
      <c r="A34" s="1" t="s">
        <v>539</v>
      </c>
      <c r="B34" s="1" t="s">
        <v>539</v>
      </c>
      <c r="C34" s="4"/>
    </row>
    <row r="35" spans="1:3" ht="10.5">
      <c r="A35" s="1" t="s">
        <v>539</v>
      </c>
      <c r="B35" s="1" t="s">
        <v>539</v>
      </c>
      <c r="C35" s="4"/>
    </row>
    <row r="36" spans="1:3" ht="10.5">
      <c r="A36" s="1" t="s">
        <v>539</v>
      </c>
      <c r="B36" s="1" t="s">
        <v>539</v>
      </c>
      <c r="C36" s="4"/>
    </row>
    <row r="37" spans="1:3" ht="10.5">
      <c r="A37" s="1" t="s">
        <v>539</v>
      </c>
      <c r="B37" s="1" t="s">
        <v>539</v>
      </c>
      <c r="C37" s="4"/>
    </row>
    <row r="38" spans="1:3" ht="10.5">
      <c r="A38" s="1" t="s">
        <v>539</v>
      </c>
      <c r="B38" s="1" t="s">
        <v>539</v>
      </c>
      <c r="C38" s="4"/>
    </row>
    <row r="39" spans="1:3" ht="10.5">
      <c r="A39" s="1" t="s">
        <v>539</v>
      </c>
      <c r="B39" s="1" t="s">
        <v>539</v>
      </c>
      <c r="C39" s="4"/>
    </row>
    <row r="40" spans="1:3" ht="10.5">
      <c r="A40" s="1" t="s">
        <v>539</v>
      </c>
      <c r="B40" s="1" t="s">
        <v>539</v>
      </c>
      <c r="C40" s="4"/>
    </row>
    <row r="41" spans="1:3" ht="10.5">
      <c r="A41" s="1" t="s">
        <v>539</v>
      </c>
      <c r="B41" s="1" t="s">
        <v>539</v>
      </c>
      <c r="C41" s="4"/>
    </row>
    <row r="42" spans="1:3" ht="10.5">
      <c r="A42" s="1" t="s">
        <v>539</v>
      </c>
      <c r="B42" s="1" t="s">
        <v>539</v>
      </c>
      <c r="C42" s="4"/>
    </row>
    <row r="43" spans="1:3" ht="10.5">
      <c r="A43" s="1" t="s">
        <v>539</v>
      </c>
      <c r="B43" s="1" t="s">
        <v>539</v>
      </c>
      <c r="C43" s="4"/>
    </row>
    <row r="44" spans="1:3" ht="10.5">
      <c r="A44" s="1" t="s">
        <v>539</v>
      </c>
      <c r="B44" s="1" t="s">
        <v>539</v>
      </c>
      <c r="C44" s="4"/>
    </row>
    <row r="45" spans="1:3" ht="10.5">
      <c r="A45" s="1" t="s">
        <v>539</v>
      </c>
      <c r="B45" s="1" t="s">
        <v>539</v>
      </c>
      <c r="C45" s="4"/>
    </row>
    <row r="46" spans="1:3" ht="10.5">
      <c r="A46" s="1" t="s">
        <v>539</v>
      </c>
      <c r="B46" s="1" t="s">
        <v>539</v>
      </c>
      <c r="C46" s="4"/>
    </row>
    <row r="47" spans="1:3" ht="10.5">
      <c r="A47" s="1" t="s">
        <v>539</v>
      </c>
      <c r="B47" s="1" t="s">
        <v>539</v>
      </c>
      <c r="C47" s="4"/>
    </row>
    <row r="48" spans="1:3" ht="10.5">
      <c r="A48" s="1" t="s">
        <v>539</v>
      </c>
      <c r="B48" s="1" t="s">
        <v>539</v>
      </c>
      <c r="C48" s="4"/>
    </row>
    <row r="49" spans="1:3" ht="10.5">
      <c r="A49" s="1" t="s">
        <v>539</v>
      </c>
      <c r="B49" s="1" t="s">
        <v>539</v>
      </c>
      <c r="C49" s="4"/>
    </row>
    <row r="50" spans="1:3" ht="10.5">
      <c r="A50" s="1" t="s">
        <v>539</v>
      </c>
      <c r="B50" s="1" t="s">
        <v>539</v>
      </c>
      <c r="C50" s="4"/>
    </row>
    <row r="51" spans="1:3" ht="10.5">
      <c r="A51" s="1" t="s">
        <v>539</v>
      </c>
      <c r="B51" s="1" t="s">
        <v>539</v>
      </c>
      <c r="C51" s="4"/>
    </row>
    <row r="52" spans="1:3" ht="10.5">
      <c r="A52" s="1" t="s">
        <v>539</v>
      </c>
      <c r="B52" s="1" t="s">
        <v>539</v>
      </c>
      <c r="C52" s="4"/>
    </row>
    <row r="53" spans="1:3" ht="10.5">
      <c r="A53" s="1" t="s">
        <v>539</v>
      </c>
      <c r="B53" s="1" t="s">
        <v>539</v>
      </c>
      <c r="C53" s="4"/>
    </row>
    <row r="54" spans="1:3" ht="10.5">
      <c r="A54" s="1" t="s">
        <v>539</v>
      </c>
      <c r="B54" s="1" t="s">
        <v>539</v>
      </c>
      <c r="C54" s="4"/>
    </row>
    <row r="55" spans="1:3" ht="10.5">
      <c r="A55" s="1" t="s">
        <v>539</v>
      </c>
      <c r="B55" s="1" t="s">
        <v>539</v>
      </c>
      <c r="C55" s="4"/>
    </row>
    <row r="56" spans="1:3" ht="10.5">
      <c r="A56" s="1" t="s">
        <v>539</v>
      </c>
      <c r="B56" s="1" t="s">
        <v>539</v>
      </c>
      <c r="C56" s="4"/>
    </row>
    <row r="57" spans="1:3" ht="10.5">
      <c r="A57" s="1" t="s">
        <v>539</v>
      </c>
      <c r="B57" s="1" t="s">
        <v>539</v>
      </c>
      <c r="C57" s="4"/>
    </row>
    <row r="58" spans="1:3" ht="10.5">
      <c r="A58" s="1" t="s">
        <v>539</v>
      </c>
      <c r="B58" s="1" t="s">
        <v>539</v>
      </c>
      <c r="C58" s="4"/>
    </row>
    <row r="59" spans="1:3" ht="10.5">
      <c r="A59" s="1" t="s">
        <v>539</v>
      </c>
      <c r="B59" s="1" t="s">
        <v>539</v>
      </c>
      <c r="C59" s="4"/>
    </row>
    <row r="60" spans="1:3" ht="10.5">
      <c r="A60" s="1" t="s">
        <v>539</v>
      </c>
      <c r="B60" s="1" t="s">
        <v>539</v>
      </c>
      <c r="C60" s="4"/>
    </row>
    <row r="61" spans="1:3" ht="10.5">
      <c r="A61" s="1" t="s">
        <v>539</v>
      </c>
      <c r="B61" s="1" t="s">
        <v>539</v>
      </c>
      <c r="C61" s="4"/>
    </row>
    <row r="62" spans="1:3" ht="10.5">
      <c r="A62" s="1" t="s">
        <v>539</v>
      </c>
      <c r="B62" s="1" t="s">
        <v>539</v>
      </c>
      <c r="C62" s="4"/>
    </row>
    <row r="63" spans="1:3" ht="10.5">
      <c r="A63" s="1" t="s">
        <v>539</v>
      </c>
      <c r="B63" s="1" t="s">
        <v>539</v>
      </c>
      <c r="C63" s="4"/>
    </row>
    <row r="64" spans="1:3" ht="10.5">
      <c r="A64" s="1" t="s">
        <v>539</v>
      </c>
      <c r="B64" s="1" t="s">
        <v>539</v>
      </c>
      <c r="C64" s="4"/>
    </row>
    <row r="65" spans="1:3" ht="10.5">
      <c r="A65" s="1" t="s">
        <v>539</v>
      </c>
      <c r="B65" s="1" t="s">
        <v>539</v>
      </c>
      <c r="C65" s="4"/>
    </row>
    <row r="66" spans="1:3" ht="10.5">
      <c r="A66" s="1" t="s">
        <v>539</v>
      </c>
      <c r="B66" s="1" t="s">
        <v>539</v>
      </c>
      <c r="C66" s="4"/>
    </row>
    <row r="67" spans="1:3" ht="10.5">
      <c r="A67" s="1" t="s">
        <v>539</v>
      </c>
      <c r="B67" s="1" t="s">
        <v>539</v>
      </c>
      <c r="C67" s="4"/>
    </row>
    <row r="68" spans="1:3" ht="10.5">
      <c r="A68" s="1" t="s">
        <v>539</v>
      </c>
      <c r="B68" s="1" t="s">
        <v>539</v>
      </c>
      <c r="C68" s="4"/>
    </row>
    <row r="69" spans="1:3" ht="10.5">
      <c r="A69" s="1" t="s">
        <v>539</v>
      </c>
      <c r="B69" s="1" t="s">
        <v>539</v>
      </c>
      <c r="C69" s="4"/>
    </row>
    <row r="70" spans="1:3" ht="10.5">
      <c r="A70" s="1" t="s">
        <v>539</v>
      </c>
      <c r="B70" s="1" t="s">
        <v>539</v>
      </c>
      <c r="C70" s="4"/>
    </row>
    <row r="71" spans="1:3" ht="10.5">
      <c r="A71" s="1" t="s">
        <v>539</v>
      </c>
      <c r="B71" s="1" t="s">
        <v>539</v>
      </c>
      <c r="C71" s="4"/>
    </row>
    <row r="72" spans="1:3" ht="10.5">
      <c r="A72" s="1" t="s">
        <v>539</v>
      </c>
      <c r="B72" s="1" t="s">
        <v>539</v>
      </c>
      <c r="C72" s="4"/>
    </row>
    <row r="73" spans="1:3" ht="10.5">
      <c r="A73" s="1" t="s">
        <v>539</v>
      </c>
      <c r="B73" s="1" t="s">
        <v>539</v>
      </c>
      <c r="C73" s="4"/>
    </row>
    <row r="74" spans="1:3" ht="10.5">
      <c r="A74" s="1" t="s">
        <v>539</v>
      </c>
      <c r="B74" s="1" t="s">
        <v>539</v>
      </c>
      <c r="C74" s="4"/>
    </row>
    <row r="75" spans="1:3" ht="10.5">
      <c r="A75" s="1" t="s">
        <v>539</v>
      </c>
      <c r="B75" s="1" t="s">
        <v>539</v>
      </c>
      <c r="C75" s="4"/>
    </row>
    <row r="76" spans="1:3" ht="10.5">
      <c r="A76" s="1" t="s">
        <v>539</v>
      </c>
      <c r="B76" s="1" t="s">
        <v>539</v>
      </c>
      <c r="C76" s="4"/>
    </row>
    <row r="77" spans="1:3" ht="10.5">
      <c r="A77" s="1" t="s">
        <v>539</v>
      </c>
      <c r="B77" s="1" t="s">
        <v>539</v>
      </c>
      <c r="C77" s="4"/>
    </row>
    <row r="78" spans="1:3" ht="10.5">
      <c r="A78" s="1" t="s">
        <v>539</v>
      </c>
      <c r="B78" s="1" t="s">
        <v>539</v>
      </c>
      <c r="C78" s="4"/>
    </row>
    <row r="79" spans="1:3" ht="10.5">
      <c r="A79" s="1" t="s">
        <v>539</v>
      </c>
      <c r="B79" s="1" t="s">
        <v>539</v>
      </c>
      <c r="C79" s="4"/>
    </row>
    <row r="80" spans="1:3" ht="10.5">
      <c r="A80" s="1" t="s">
        <v>539</v>
      </c>
      <c r="B80" s="1" t="s">
        <v>539</v>
      </c>
      <c r="C80" s="4"/>
    </row>
    <row r="81" spans="1:3" ht="10.5">
      <c r="A81" s="1" t="s">
        <v>539</v>
      </c>
      <c r="B81" s="1" t="s">
        <v>539</v>
      </c>
      <c r="C81" s="4"/>
    </row>
    <row r="82" spans="1:3" ht="10.5">
      <c r="A82" s="1" t="s">
        <v>539</v>
      </c>
      <c r="B82" s="1" t="s">
        <v>539</v>
      </c>
      <c r="C82" s="4"/>
    </row>
    <row r="83" spans="1:3" ht="10.5">
      <c r="A83" s="1" t="s">
        <v>539</v>
      </c>
      <c r="B83" s="1" t="s">
        <v>539</v>
      </c>
      <c r="C83" s="4"/>
    </row>
    <row r="84" spans="1:3" ht="10.5">
      <c r="A84" s="1" t="s">
        <v>539</v>
      </c>
      <c r="B84" s="1" t="s">
        <v>539</v>
      </c>
      <c r="C84" s="4"/>
    </row>
    <row r="85" spans="1:3" ht="10.5">
      <c r="A85" s="1" t="s">
        <v>539</v>
      </c>
      <c r="B85" s="1" t="s">
        <v>539</v>
      </c>
      <c r="C85" s="4"/>
    </row>
    <row r="86" spans="1:3" ht="10.5">
      <c r="A86" s="1" t="s">
        <v>539</v>
      </c>
      <c r="B86" s="1" t="s">
        <v>539</v>
      </c>
      <c r="C86" s="4"/>
    </row>
    <row r="87" spans="1:3" ht="10.5">
      <c r="A87" s="1" t="s">
        <v>539</v>
      </c>
      <c r="B87" s="1" t="s">
        <v>539</v>
      </c>
      <c r="C87" s="4"/>
    </row>
    <row r="88" spans="1:3" ht="10.5">
      <c r="A88" s="1" t="s">
        <v>539</v>
      </c>
      <c r="B88" s="1" t="s">
        <v>539</v>
      </c>
      <c r="C88" s="4"/>
    </row>
    <row r="89" spans="1:3" ht="10.5">
      <c r="A89" s="1" t="s">
        <v>539</v>
      </c>
      <c r="B89" s="1" t="s">
        <v>539</v>
      </c>
      <c r="C89" s="4"/>
    </row>
    <row r="90" spans="1:3" ht="10.5">
      <c r="A90" s="1" t="s">
        <v>539</v>
      </c>
      <c r="B90" s="1" t="s">
        <v>539</v>
      </c>
      <c r="C90" s="4"/>
    </row>
    <row r="91" spans="1:3" ht="10.5">
      <c r="A91" s="1" t="s">
        <v>539</v>
      </c>
      <c r="B91" s="1" t="s">
        <v>539</v>
      </c>
      <c r="C91" s="4"/>
    </row>
    <row r="92" spans="1:3" ht="10.5">
      <c r="A92" s="1" t="s">
        <v>539</v>
      </c>
      <c r="B92" s="1" t="s">
        <v>539</v>
      </c>
      <c r="C92" s="4"/>
    </row>
    <row r="93" spans="1:3" ht="10.5">
      <c r="A93" s="1" t="s">
        <v>539</v>
      </c>
      <c r="B93" s="1" t="s">
        <v>539</v>
      </c>
      <c r="C93" s="4"/>
    </row>
    <row r="94" spans="1:3" ht="10.5">
      <c r="A94" s="1" t="s">
        <v>539</v>
      </c>
      <c r="B94" s="1" t="s">
        <v>539</v>
      </c>
      <c r="C94" s="4"/>
    </row>
    <row r="95" spans="1:3" ht="10.5">
      <c r="A95" s="1" t="s">
        <v>539</v>
      </c>
      <c r="B95" s="1" t="s">
        <v>539</v>
      </c>
      <c r="C95" s="4"/>
    </row>
    <row r="96" spans="1:3" ht="10.5">
      <c r="A96" s="1" t="s">
        <v>539</v>
      </c>
      <c r="B96" s="1" t="s">
        <v>539</v>
      </c>
      <c r="C96" s="4"/>
    </row>
    <row r="97" spans="1:3" ht="10.5">
      <c r="A97" s="1" t="s">
        <v>539</v>
      </c>
      <c r="B97" s="1" t="s">
        <v>539</v>
      </c>
      <c r="C97" s="4"/>
    </row>
    <row r="98" spans="1:3" ht="10.5">
      <c r="A98" s="1" t="s">
        <v>539</v>
      </c>
      <c r="B98" s="1" t="s">
        <v>539</v>
      </c>
      <c r="C98" s="4"/>
    </row>
    <row r="99" spans="1:3" ht="10.5">
      <c r="A99" s="1" t="s">
        <v>539</v>
      </c>
      <c r="B99" s="1" t="s">
        <v>539</v>
      </c>
      <c r="C99" s="4"/>
    </row>
    <row r="100" spans="1:3" ht="10.5">
      <c r="A100" s="1" t="s">
        <v>539</v>
      </c>
      <c r="B100" s="1" t="s">
        <v>539</v>
      </c>
      <c r="C100" s="4"/>
    </row>
    <row r="101" spans="1:3" ht="10.5">
      <c r="A101" s="1" t="s">
        <v>539</v>
      </c>
      <c r="B101" s="1" t="s">
        <v>539</v>
      </c>
      <c r="C101" s="4"/>
    </row>
    <row r="102" spans="1:3" ht="10.5">
      <c r="A102" s="1" t="s">
        <v>539</v>
      </c>
      <c r="B102" s="1" t="s">
        <v>539</v>
      </c>
      <c r="C102" s="4"/>
    </row>
    <row r="103" spans="1:3" ht="10.5">
      <c r="A103" s="1" t="s">
        <v>539</v>
      </c>
      <c r="B103" s="1" t="s">
        <v>539</v>
      </c>
      <c r="C103" s="4"/>
    </row>
    <row r="104" spans="1:3" ht="10.5">
      <c r="A104" s="1" t="s">
        <v>539</v>
      </c>
      <c r="B104" s="1" t="s">
        <v>539</v>
      </c>
      <c r="C104" s="4"/>
    </row>
    <row r="105" spans="1:3" ht="10.5">
      <c r="A105" s="1" t="s">
        <v>539</v>
      </c>
      <c r="B105" s="1" t="s">
        <v>539</v>
      </c>
      <c r="C105" s="4"/>
    </row>
    <row r="106" spans="1:3" ht="10.5">
      <c r="A106" s="1" t="s">
        <v>539</v>
      </c>
      <c r="B106" s="1" t="s">
        <v>539</v>
      </c>
      <c r="C106" s="4"/>
    </row>
    <row r="107" spans="1:3" ht="10.5">
      <c r="A107" s="1" t="s">
        <v>539</v>
      </c>
      <c r="B107" s="1" t="s">
        <v>539</v>
      </c>
      <c r="C107" s="4"/>
    </row>
    <row r="108" spans="1:3" ht="10.5">
      <c r="A108" s="1" t="s">
        <v>539</v>
      </c>
      <c r="B108" s="1" t="s">
        <v>539</v>
      </c>
      <c r="C108" s="4"/>
    </row>
    <row r="109" spans="1:3" ht="10.5">
      <c r="A109" s="1" t="s">
        <v>539</v>
      </c>
      <c r="B109" s="1" t="s">
        <v>539</v>
      </c>
      <c r="C109" s="4"/>
    </row>
    <row r="110" spans="1:3" ht="10.5">
      <c r="A110" s="1" t="s">
        <v>539</v>
      </c>
      <c r="B110" s="1" t="s">
        <v>539</v>
      </c>
      <c r="C110" s="4"/>
    </row>
    <row r="111" spans="1:3" ht="10.5">
      <c r="A111" s="1" t="s">
        <v>539</v>
      </c>
      <c r="B111" s="1" t="s">
        <v>539</v>
      </c>
      <c r="C111" s="4"/>
    </row>
    <row r="112" spans="1:3" ht="10.5">
      <c r="A112" s="1" t="s">
        <v>539</v>
      </c>
      <c r="B112" s="1" t="s">
        <v>539</v>
      </c>
      <c r="C112" s="4"/>
    </row>
    <row r="113" spans="1:3" ht="10.5">
      <c r="A113" s="1" t="s">
        <v>539</v>
      </c>
      <c r="B113" s="1" t="s">
        <v>539</v>
      </c>
      <c r="C113" s="4"/>
    </row>
    <row r="114" spans="1:3" ht="10.5">
      <c r="A114" s="1" t="s">
        <v>539</v>
      </c>
      <c r="B114" s="1" t="s">
        <v>539</v>
      </c>
      <c r="C114" s="4"/>
    </row>
    <row r="115" spans="1:3" ht="10.5">
      <c r="A115" s="1" t="s">
        <v>539</v>
      </c>
      <c r="B115" s="1" t="s">
        <v>539</v>
      </c>
      <c r="C115" s="4"/>
    </row>
    <row r="116" spans="1:3" ht="10.5">
      <c r="A116" s="1" t="s">
        <v>539</v>
      </c>
      <c r="B116" s="1" t="s">
        <v>539</v>
      </c>
      <c r="C116" s="4"/>
    </row>
    <row r="117" spans="1:3" ht="10.5">
      <c r="A117" s="1" t="s">
        <v>539</v>
      </c>
      <c r="B117" s="1" t="s">
        <v>539</v>
      </c>
      <c r="C117" s="4"/>
    </row>
    <row r="118" spans="1:3" ht="10.5">
      <c r="A118" s="1" t="s">
        <v>539</v>
      </c>
      <c r="B118" s="1" t="s">
        <v>539</v>
      </c>
      <c r="C118" s="4"/>
    </row>
    <row r="119" spans="1:3" ht="10.5">
      <c r="A119" s="1" t="s">
        <v>539</v>
      </c>
      <c r="B119" s="1" t="s">
        <v>539</v>
      </c>
      <c r="C119" s="4"/>
    </row>
    <row r="120" spans="1:3" ht="10.5">
      <c r="A120" s="1" t="s">
        <v>539</v>
      </c>
      <c r="B120" s="1" t="s">
        <v>539</v>
      </c>
      <c r="C120" s="4"/>
    </row>
    <row r="121" spans="1:3" ht="10.5">
      <c r="A121" s="1" t="s">
        <v>539</v>
      </c>
      <c r="B121" s="1" t="s">
        <v>539</v>
      </c>
      <c r="C121" s="4"/>
    </row>
    <row r="122" spans="1:3" ht="10.5">
      <c r="A122" s="1" t="s">
        <v>539</v>
      </c>
      <c r="B122" s="1" t="s">
        <v>539</v>
      </c>
      <c r="C122" s="4"/>
    </row>
    <row r="123" spans="1:3" ht="10.5">
      <c r="A123" s="1" t="s">
        <v>539</v>
      </c>
      <c r="B123" s="1" t="s">
        <v>539</v>
      </c>
      <c r="C123" s="4"/>
    </row>
    <row r="124" spans="1:3" ht="10.5">
      <c r="A124" s="1" t="s">
        <v>539</v>
      </c>
      <c r="B124" s="1" t="s">
        <v>539</v>
      </c>
      <c r="C124" s="4"/>
    </row>
    <row r="125" spans="1:3" ht="10.5">
      <c r="A125" s="1" t="s">
        <v>539</v>
      </c>
      <c r="B125" s="1" t="s">
        <v>539</v>
      </c>
      <c r="C125" s="4"/>
    </row>
    <row r="126" spans="1:3" ht="10.5">
      <c r="A126" s="1" t="s">
        <v>539</v>
      </c>
      <c r="B126" s="1" t="s">
        <v>539</v>
      </c>
      <c r="C126" s="4"/>
    </row>
    <row r="127" spans="1:3" ht="10.5">
      <c r="A127" s="1" t="s">
        <v>539</v>
      </c>
      <c r="B127" s="1" t="s">
        <v>539</v>
      </c>
      <c r="C127" s="4"/>
    </row>
    <row r="128" spans="1:3" ht="10.5">
      <c r="A128" s="1" t="s">
        <v>539</v>
      </c>
      <c r="B128" s="1" t="s">
        <v>539</v>
      </c>
      <c r="C128" s="4"/>
    </row>
    <row r="129" spans="1:3" ht="10.5">
      <c r="A129" s="1" t="s">
        <v>539</v>
      </c>
      <c r="B129" s="1" t="s">
        <v>539</v>
      </c>
      <c r="C129" s="4"/>
    </row>
    <row r="130" spans="1:3" ht="10.5">
      <c r="A130" s="1" t="s">
        <v>539</v>
      </c>
      <c r="B130" s="1" t="s">
        <v>539</v>
      </c>
      <c r="C130" s="4"/>
    </row>
    <row r="131" spans="1:3" ht="10.5">
      <c r="A131" s="1" t="s">
        <v>539</v>
      </c>
      <c r="B131" s="1" t="s">
        <v>539</v>
      </c>
      <c r="C131" s="4"/>
    </row>
    <row r="132" spans="1:3" ht="10.5">
      <c r="A132" s="1" t="s">
        <v>539</v>
      </c>
      <c r="B132" s="1" t="s">
        <v>539</v>
      </c>
      <c r="C132" s="4"/>
    </row>
    <row r="133" spans="1:3" ht="10.5">
      <c r="A133" s="1" t="s">
        <v>539</v>
      </c>
      <c r="B133" s="1" t="s">
        <v>539</v>
      </c>
      <c r="C133" s="4"/>
    </row>
    <row r="134" spans="1:3" ht="10.5">
      <c r="A134" s="1" t="s">
        <v>539</v>
      </c>
      <c r="B134" s="1" t="s">
        <v>539</v>
      </c>
      <c r="C134" s="4"/>
    </row>
    <row r="135" spans="1:3" ht="10.5">
      <c r="A135" s="1" t="s">
        <v>539</v>
      </c>
      <c r="B135" s="1" t="s">
        <v>539</v>
      </c>
      <c r="C135" s="4"/>
    </row>
    <row r="136" spans="1:3" ht="10.5">
      <c r="A136" s="1" t="s">
        <v>539</v>
      </c>
      <c r="B136" s="1" t="s">
        <v>539</v>
      </c>
      <c r="C136" s="4"/>
    </row>
    <row r="137" spans="1:3" ht="10.5">
      <c r="A137" s="1" t="s">
        <v>539</v>
      </c>
      <c r="B137" s="1" t="s">
        <v>539</v>
      </c>
      <c r="C137" s="4"/>
    </row>
    <row r="138" spans="1:3" ht="10.5">
      <c r="A138" s="1" t="s">
        <v>539</v>
      </c>
      <c r="B138" s="1" t="s">
        <v>539</v>
      </c>
      <c r="C138" s="4"/>
    </row>
    <row r="139" spans="1:3" ht="10.5">
      <c r="A139" s="1" t="s">
        <v>539</v>
      </c>
      <c r="B139" s="1" t="s">
        <v>539</v>
      </c>
      <c r="C139" s="4"/>
    </row>
    <row r="140" spans="1:3" ht="10.5">
      <c r="A140" s="1" t="s">
        <v>539</v>
      </c>
      <c r="B140" s="1" t="s">
        <v>539</v>
      </c>
      <c r="C140" s="4"/>
    </row>
    <row r="141" spans="1:3" ht="10.5">
      <c r="A141" s="1" t="s">
        <v>539</v>
      </c>
      <c r="B141" s="1" t="s">
        <v>539</v>
      </c>
      <c r="C141" s="4"/>
    </row>
    <row r="142" spans="1:3" ht="10.5">
      <c r="A142" s="1" t="s">
        <v>539</v>
      </c>
      <c r="B142" s="1" t="s">
        <v>539</v>
      </c>
      <c r="C142" s="4"/>
    </row>
    <row r="143" spans="1:3" ht="10.5">
      <c r="A143" s="1" t="s">
        <v>539</v>
      </c>
      <c r="B143" s="1" t="s">
        <v>539</v>
      </c>
      <c r="C143" s="4"/>
    </row>
    <row r="144" spans="1:3" ht="10.5">
      <c r="A144" s="1" t="s">
        <v>539</v>
      </c>
      <c r="B144" s="1" t="s">
        <v>539</v>
      </c>
      <c r="C144" s="4"/>
    </row>
    <row r="145" spans="1:3" ht="10.5">
      <c r="A145" s="1" t="s">
        <v>539</v>
      </c>
      <c r="B145" s="1" t="s">
        <v>539</v>
      </c>
      <c r="C145" s="4"/>
    </row>
    <row r="146" spans="1:3" ht="10.5">
      <c r="A146" s="1" t="s">
        <v>539</v>
      </c>
      <c r="B146" s="1" t="s">
        <v>539</v>
      </c>
      <c r="C146" s="4"/>
    </row>
    <row r="147" spans="1:3" ht="10.5">
      <c r="A147" s="1" t="s">
        <v>539</v>
      </c>
      <c r="B147" s="1" t="s">
        <v>539</v>
      </c>
      <c r="C147" s="4"/>
    </row>
    <row r="148" spans="1:3" ht="10.5">
      <c r="A148" s="1" t="s">
        <v>539</v>
      </c>
      <c r="B148" s="1" t="s">
        <v>539</v>
      </c>
      <c r="C148" s="4"/>
    </row>
    <row r="149" spans="1:3" ht="10.5">
      <c r="A149" s="1" t="s">
        <v>539</v>
      </c>
      <c r="B149" s="1" t="s">
        <v>539</v>
      </c>
      <c r="C149" s="4"/>
    </row>
    <row r="150" spans="1:3" ht="10.5">
      <c r="A150" s="1" t="s">
        <v>539</v>
      </c>
      <c r="B150" s="1" t="s">
        <v>539</v>
      </c>
      <c r="C150" s="4"/>
    </row>
    <row r="151" spans="1:3" ht="10.5">
      <c r="A151" s="1" t="s">
        <v>539</v>
      </c>
      <c r="B151" s="1" t="s">
        <v>539</v>
      </c>
      <c r="C151" s="4"/>
    </row>
    <row r="152" spans="1:3" ht="10.5">
      <c r="A152" s="1" t="s">
        <v>539</v>
      </c>
      <c r="B152" s="1" t="s">
        <v>539</v>
      </c>
      <c r="C152" s="4"/>
    </row>
    <row r="153" spans="1:3" ht="10.5">
      <c r="A153" s="1" t="s">
        <v>539</v>
      </c>
      <c r="B153" s="1" t="s">
        <v>539</v>
      </c>
      <c r="C153" s="4"/>
    </row>
    <row r="154" spans="1:3" ht="10.5">
      <c r="A154" s="1" t="s">
        <v>539</v>
      </c>
      <c r="B154" s="1" t="s">
        <v>539</v>
      </c>
      <c r="C154" s="4"/>
    </row>
    <row r="155" spans="1:3" ht="10.5">
      <c r="A155" s="1" t="s">
        <v>539</v>
      </c>
      <c r="B155" s="1" t="s">
        <v>539</v>
      </c>
      <c r="C155" s="4"/>
    </row>
    <row r="156" spans="1:3" ht="10.5">
      <c r="A156" s="1" t="s">
        <v>539</v>
      </c>
      <c r="B156" s="1" t="s">
        <v>539</v>
      </c>
      <c r="C156" s="4"/>
    </row>
    <row r="157" spans="1:3" ht="10.5">
      <c r="A157" s="1" t="s">
        <v>539</v>
      </c>
      <c r="B157" s="1" t="s">
        <v>539</v>
      </c>
      <c r="C157" s="4"/>
    </row>
    <row r="158" spans="1:3" ht="10.5">
      <c r="A158" s="1" t="s">
        <v>539</v>
      </c>
      <c r="B158" s="1" t="s">
        <v>539</v>
      </c>
      <c r="C158" s="4"/>
    </row>
    <row r="159" spans="1:3" ht="10.5">
      <c r="A159" s="1" t="s">
        <v>539</v>
      </c>
      <c r="B159" s="1" t="s">
        <v>539</v>
      </c>
      <c r="C159" s="4"/>
    </row>
    <row r="160" spans="1:3" ht="10.5">
      <c r="A160" s="1" t="s">
        <v>539</v>
      </c>
      <c r="B160" s="1" t="s">
        <v>539</v>
      </c>
      <c r="C160" s="4"/>
    </row>
    <row r="161" spans="1:3" ht="10.5">
      <c r="A161" s="1" t="s">
        <v>539</v>
      </c>
      <c r="B161" s="1" t="s">
        <v>539</v>
      </c>
      <c r="C161" s="4"/>
    </row>
    <row r="162" spans="1:3" ht="10.5">
      <c r="A162" s="1" t="s">
        <v>539</v>
      </c>
      <c r="B162" s="1" t="s">
        <v>539</v>
      </c>
      <c r="C162" s="4"/>
    </row>
    <row r="163" spans="1:3" ht="10.5">
      <c r="A163" s="1" t="s">
        <v>539</v>
      </c>
      <c r="B163" s="1" t="s">
        <v>539</v>
      </c>
      <c r="C163" s="4"/>
    </row>
    <row r="164" spans="1:3" ht="10.5">
      <c r="A164" s="1" t="s">
        <v>539</v>
      </c>
      <c r="B164" s="1" t="s">
        <v>539</v>
      </c>
      <c r="C164" s="4"/>
    </row>
    <row r="165" spans="1:3" ht="10.5">
      <c r="A165" s="1" t="s">
        <v>539</v>
      </c>
      <c r="B165" s="1" t="s">
        <v>539</v>
      </c>
      <c r="C165" s="4"/>
    </row>
    <row r="166" spans="1:3" ht="10.5">
      <c r="A166" s="1" t="s">
        <v>539</v>
      </c>
      <c r="B166" s="1" t="s">
        <v>539</v>
      </c>
      <c r="C166" s="4"/>
    </row>
    <row r="167" spans="1:3" ht="10.5">
      <c r="A167" s="1" t="s">
        <v>539</v>
      </c>
      <c r="B167" s="1" t="s">
        <v>539</v>
      </c>
      <c r="C167" s="4"/>
    </row>
    <row r="168" spans="1:3" ht="10.5">
      <c r="A168" s="1" t="s">
        <v>539</v>
      </c>
      <c r="B168" s="1" t="s">
        <v>539</v>
      </c>
      <c r="C168" s="4"/>
    </row>
    <row r="169" spans="1:3" ht="10.5">
      <c r="A169" s="1" t="s">
        <v>539</v>
      </c>
      <c r="B169" s="1" t="s">
        <v>539</v>
      </c>
      <c r="C169" s="4"/>
    </row>
    <row r="170" spans="1:3" ht="10.5">
      <c r="A170" s="1" t="s">
        <v>539</v>
      </c>
      <c r="B170" s="1" t="s">
        <v>539</v>
      </c>
      <c r="C170" s="4"/>
    </row>
    <row r="171" spans="1:3" ht="10.5">
      <c r="A171" s="1" t="s">
        <v>539</v>
      </c>
      <c r="B171" s="1" t="s">
        <v>539</v>
      </c>
      <c r="C171" s="4"/>
    </row>
    <row r="172" spans="1:3" ht="10.5">
      <c r="A172" s="1" t="s">
        <v>539</v>
      </c>
      <c r="B172" s="1" t="s">
        <v>539</v>
      </c>
      <c r="C172" s="4"/>
    </row>
    <row r="173" spans="1:3" ht="10.5">
      <c r="A173" s="1" t="s">
        <v>539</v>
      </c>
      <c r="B173" s="1" t="s">
        <v>539</v>
      </c>
      <c r="C173" s="4"/>
    </row>
    <row r="174" spans="1:3" ht="10.5">
      <c r="A174" s="1" t="s">
        <v>539</v>
      </c>
      <c r="B174" s="1" t="s">
        <v>539</v>
      </c>
      <c r="C174" s="4"/>
    </row>
    <row r="175" spans="1:3" ht="10.5">
      <c r="A175" s="1" t="s">
        <v>539</v>
      </c>
      <c r="B175" s="1" t="s">
        <v>539</v>
      </c>
      <c r="C175" s="4"/>
    </row>
    <row r="176" spans="1:3" ht="10.5">
      <c r="A176" s="1" t="s">
        <v>539</v>
      </c>
      <c r="B176" s="1" t="s">
        <v>539</v>
      </c>
      <c r="C176" s="4"/>
    </row>
    <row r="177" spans="1:3" ht="10.5">
      <c r="A177" s="1" t="s">
        <v>539</v>
      </c>
      <c r="B177" s="1" t="s">
        <v>539</v>
      </c>
      <c r="C177" s="4"/>
    </row>
    <row r="178" spans="1:3" ht="10.5">
      <c r="A178" s="1" t="s">
        <v>539</v>
      </c>
      <c r="B178" s="1" t="s">
        <v>539</v>
      </c>
      <c r="C178" s="4"/>
    </row>
    <row r="179" spans="1:3" ht="10.5">
      <c r="A179" s="1" t="s">
        <v>539</v>
      </c>
      <c r="B179" s="1" t="s">
        <v>539</v>
      </c>
      <c r="C179" s="4"/>
    </row>
    <row r="180" spans="1:3" ht="10.5">
      <c r="A180" s="1" t="s">
        <v>539</v>
      </c>
      <c r="B180" s="1" t="s">
        <v>539</v>
      </c>
      <c r="C180" s="4"/>
    </row>
    <row r="181" spans="1:3" ht="10.5">
      <c r="A181" s="1" t="s">
        <v>539</v>
      </c>
      <c r="B181" s="1" t="s">
        <v>539</v>
      </c>
      <c r="C181" s="4"/>
    </row>
    <row r="182" spans="1:3" ht="10.5">
      <c r="A182" s="1" t="s">
        <v>539</v>
      </c>
      <c r="B182" s="1" t="s">
        <v>539</v>
      </c>
      <c r="C182" s="4"/>
    </row>
    <row r="183" spans="1:3" ht="10.5">
      <c r="A183" s="1" t="s">
        <v>539</v>
      </c>
      <c r="B183" s="1" t="s">
        <v>539</v>
      </c>
      <c r="C183" s="4"/>
    </row>
    <row r="184" spans="1:3" ht="10.5">
      <c r="A184" s="1" t="s">
        <v>539</v>
      </c>
      <c r="B184" s="1" t="s">
        <v>539</v>
      </c>
      <c r="C184" s="4"/>
    </row>
    <row r="185" spans="1:3" ht="10.5">
      <c r="A185" s="1" t="s">
        <v>539</v>
      </c>
      <c r="B185" s="1" t="s">
        <v>539</v>
      </c>
      <c r="C185" s="4"/>
    </row>
    <row r="186" spans="1:3" ht="10.5">
      <c r="A186" s="1" t="s">
        <v>539</v>
      </c>
      <c r="B186" s="1" t="s">
        <v>539</v>
      </c>
      <c r="C186" s="4"/>
    </row>
    <row r="187" spans="1:3" ht="10.5">
      <c r="A187" s="1" t="s">
        <v>539</v>
      </c>
      <c r="B187" s="1" t="s">
        <v>539</v>
      </c>
      <c r="C187" s="4"/>
    </row>
    <row r="188" spans="1:3" ht="10.5">
      <c r="A188" s="1" t="s">
        <v>539</v>
      </c>
      <c r="B188" s="1" t="s">
        <v>539</v>
      </c>
      <c r="C188" s="4"/>
    </row>
    <row r="189" spans="1:3" ht="10.5">
      <c r="A189" s="1" t="s">
        <v>539</v>
      </c>
      <c r="B189" s="1" t="s">
        <v>539</v>
      </c>
      <c r="C189" s="4"/>
    </row>
    <row r="190" spans="1:3" ht="10.5">
      <c r="A190" s="1" t="s">
        <v>539</v>
      </c>
      <c r="B190" s="1" t="s">
        <v>539</v>
      </c>
      <c r="C190" s="4"/>
    </row>
    <row r="191" spans="1:3" ht="10.5">
      <c r="A191" s="1" t="s">
        <v>539</v>
      </c>
      <c r="B191" s="1" t="s">
        <v>539</v>
      </c>
      <c r="C191" s="4"/>
    </row>
    <row r="192" spans="1:3" ht="10.5">
      <c r="A192" s="1" t="s">
        <v>539</v>
      </c>
      <c r="B192" s="1" t="s">
        <v>539</v>
      </c>
      <c r="C192" s="4"/>
    </row>
    <row r="193" spans="1:3" ht="10.5">
      <c r="A193" s="1" t="s">
        <v>539</v>
      </c>
      <c r="B193" s="1" t="s">
        <v>539</v>
      </c>
      <c r="C193" s="4"/>
    </row>
    <row r="194" spans="1:3" ht="10.5">
      <c r="A194" s="1" t="s">
        <v>539</v>
      </c>
      <c r="B194" s="1" t="s">
        <v>539</v>
      </c>
      <c r="C194" s="4"/>
    </row>
    <row r="195" spans="1:3" ht="10.5">
      <c r="A195" s="1" t="s">
        <v>539</v>
      </c>
      <c r="B195" s="1" t="s">
        <v>539</v>
      </c>
      <c r="C195" s="4"/>
    </row>
    <row r="196" spans="1:3" ht="10.5">
      <c r="A196" s="1" t="s">
        <v>539</v>
      </c>
      <c r="B196" s="1" t="s">
        <v>539</v>
      </c>
      <c r="C196" s="4"/>
    </row>
    <row r="197" spans="1:3" ht="10.5">
      <c r="A197" s="1" t="s">
        <v>539</v>
      </c>
      <c r="B197" s="1" t="s">
        <v>539</v>
      </c>
      <c r="C197" s="4"/>
    </row>
    <row r="198" spans="1:3" ht="10.5">
      <c r="A198" s="1" t="s">
        <v>539</v>
      </c>
      <c r="B198" s="1" t="s">
        <v>539</v>
      </c>
      <c r="C198" s="4"/>
    </row>
    <row r="199" spans="1:3" ht="10.5">
      <c r="A199" s="1" t="s">
        <v>539</v>
      </c>
      <c r="B199" s="1" t="s">
        <v>539</v>
      </c>
      <c r="C199" s="4"/>
    </row>
    <row r="200" spans="1:3" ht="10.5">
      <c r="A200" s="1" t="s">
        <v>539</v>
      </c>
      <c r="B200" s="1" t="s">
        <v>539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3" ht="10.5">
      <c r="A2" s="1" t="s">
        <v>690</v>
      </c>
      <c r="B2" s="1" t="s">
        <v>690</v>
      </c>
      <c r="C2" s="4"/>
    </row>
    <row r="3" spans="1:2" ht="10.5">
      <c r="A3" s="1" t="s">
        <v>691</v>
      </c>
      <c r="B3" s="1" t="s">
        <v>691</v>
      </c>
    </row>
    <row r="4" spans="1:2" ht="10.5">
      <c r="A4" s="1" t="s">
        <v>540</v>
      </c>
      <c r="B4" s="1" t="s">
        <v>540</v>
      </c>
    </row>
    <row r="5" spans="1:2" ht="10.5">
      <c r="A5" s="1" t="s">
        <v>692</v>
      </c>
      <c r="B5" s="1" t="s">
        <v>692</v>
      </c>
    </row>
    <row r="6" spans="1:2" ht="10.5">
      <c r="A6" s="1" t="s">
        <v>539</v>
      </c>
      <c r="B6" s="1" t="s">
        <v>539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8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208</v>
      </c>
      <c r="B1" t="s">
        <v>209</v>
      </c>
      <c r="C1" t="s">
        <v>210</v>
      </c>
      <c r="D1" t="s">
        <v>211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205</v>
      </c>
      <c r="N1" t="s">
        <v>206</v>
      </c>
    </row>
    <row r="2" spans="1:14" ht="10.5">
      <c r="A2" s="65" t="s">
        <v>212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145</v>
      </c>
      <c r="G2" t="str">
        <f>Metai</f>
        <v>2013</v>
      </c>
      <c r="H2" t="str">
        <f>Menuo</f>
        <v>rugsėjo 30 d.</v>
      </c>
      <c r="I2" t="str">
        <f>IstaigosKodas</f>
        <v>2859</v>
      </c>
      <c r="L2">
        <v>276</v>
      </c>
      <c r="M2" t="s">
        <v>207</v>
      </c>
      <c r="N2" t="str">
        <f>CRC</f>
        <v>992FF959</v>
      </c>
    </row>
    <row r="3" spans="1:4" ht="10.5">
      <c r="A3" s="65" t="s">
        <v>213</v>
      </c>
      <c r="B3" t="str">
        <f ca="1">IF(ISTEXT(INDIRECT($A$3)),INDIRECT($A$3),"")</f>
        <v>rugsėjo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5" t="s">
        <v>214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5" t="s">
        <v>215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5" t="s">
        <v>216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5" t="s">
        <v>217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5" t="s">
        <v>218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5" t="s">
        <v>219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5" t="s">
        <v>220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5" t="s">
        <v>221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5" t="s">
        <v>222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5" t="s">
        <v>223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5" t="s">
        <v>224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5" t="s">
        <v>225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5" t="s">
        <v>226</v>
      </c>
      <c r="B16">
        <f ca="1">IF(ISTEXT(INDIRECT($A$16)),INDIRECT($A$16),"")</f>
      </c>
      <c r="C16">
        <f ca="1">IF(ISNUMBER(INDIRECT($A$16)),ROUND(INDIRECT($A$16),2),0)</f>
        <v>1364366.35</v>
      </c>
      <c r="D16" t="b">
        <f ca="1">ISBLANK(INDIRECT($A$16))</f>
        <v>0</v>
      </c>
    </row>
    <row r="17" spans="1:4" ht="10.5">
      <c r="A17" s="65" t="s">
        <v>227</v>
      </c>
      <c r="B17">
        <f ca="1">IF(ISTEXT(INDIRECT($A$17)),INDIRECT($A$17),"")</f>
      </c>
      <c r="C17">
        <f ca="1">IF(ISNUMBER(INDIRECT($A$17)),ROUND(INDIRECT($A$17),2),0)</f>
        <v>1398276.14</v>
      </c>
      <c r="D17" t="b">
        <f ca="1">ISBLANK(INDIRECT($A$17))</f>
        <v>0</v>
      </c>
    </row>
    <row r="18" spans="1:4" ht="10.5">
      <c r="A18" s="65" t="s">
        <v>228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5" t="s">
        <v>229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5" t="s">
        <v>230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0</v>
      </c>
    </row>
    <row r="21" spans="1:4" ht="10.5">
      <c r="A21" s="65" t="s">
        <v>231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0</v>
      </c>
    </row>
    <row r="22" spans="1:4" ht="10.5">
      <c r="A22" s="65" t="s">
        <v>232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5" t="s">
        <v>233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5" t="s">
        <v>234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5" t="s">
        <v>235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5" t="s">
        <v>236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5" t="s">
        <v>237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5" t="s">
        <v>238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5" t="s">
        <v>239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5" t="s">
        <v>240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5" t="s">
        <v>241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5" t="s">
        <v>242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5" t="s">
        <v>243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5" t="s">
        <v>244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5" t="s">
        <v>245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5" t="s">
        <v>246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5" t="s">
        <v>247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5" t="s">
        <v>248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5" t="s">
        <v>249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5" t="s">
        <v>250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5" t="s">
        <v>251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5" t="s">
        <v>252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5" t="s">
        <v>253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5" t="s">
        <v>254</v>
      </c>
      <c r="B44">
        <f ca="1">IF(ISTEXT(INDIRECT($A$44)),INDIRECT($A$44),"")</f>
      </c>
      <c r="C44">
        <f ca="1">IF(ISNUMBER(INDIRECT($A$44)),ROUND(INDIRECT($A$44),2),0)</f>
        <v>1364366.35</v>
      </c>
      <c r="D44" t="b">
        <f ca="1">ISBLANK(INDIRECT($A$44))</f>
        <v>0</v>
      </c>
    </row>
    <row r="45" spans="1:4" ht="10.5">
      <c r="A45" s="65" t="s">
        <v>255</v>
      </c>
      <c r="B45">
        <f ca="1">IF(ISTEXT(INDIRECT($A$45)),INDIRECT($A$45),"")</f>
      </c>
      <c r="C45">
        <f ca="1">IF(ISNUMBER(INDIRECT($A$45)),ROUND(INDIRECT($A$45),2),0)</f>
        <v>1398276.14</v>
      </c>
      <c r="D45" t="b">
        <f ca="1">ISBLANK(INDIRECT($A$45))</f>
        <v>0</v>
      </c>
    </row>
    <row r="46" spans="1:4" ht="10.5">
      <c r="A46" s="65" t="s">
        <v>256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5" t="s">
        <v>257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5" t="s">
        <v>258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5" t="s">
        <v>259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5" t="s">
        <v>260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5" t="s">
        <v>261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5" t="s">
        <v>262</v>
      </c>
      <c r="B52">
        <f ca="1">IF(ISTEXT(INDIRECT($A$52)),INDIRECT($A$52),"")</f>
      </c>
      <c r="C52">
        <f ca="1">IF(ISNUMBER(INDIRECT($A$52)),ROUND(INDIRECT($A$52),2),0)</f>
        <v>1279393.04</v>
      </c>
      <c r="D52" t="b">
        <f ca="1">ISBLANK(INDIRECT($A$52))</f>
        <v>0</v>
      </c>
    </row>
    <row r="53" spans="1:4" ht="10.5">
      <c r="A53" s="65" t="s">
        <v>263</v>
      </c>
      <c r="B53">
        <f ca="1">IF(ISTEXT(INDIRECT($A$53)),INDIRECT($A$53),"")</f>
      </c>
      <c r="C53">
        <f ca="1">IF(ISNUMBER(INDIRECT($A$53)),ROUND(INDIRECT($A$53),2),0)</f>
        <v>1297572.05</v>
      </c>
      <c r="D53" t="b">
        <f ca="1">ISBLANK(INDIRECT($A$53))</f>
        <v>0</v>
      </c>
    </row>
    <row r="54" spans="1:4" ht="10.5">
      <c r="A54" s="65" t="s">
        <v>264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5" t="s">
        <v>265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5" t="s">
        <v>266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5" t="s">
        <v>267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5" t="s">
        <v>268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5" t="s">
        <v>269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5" t="s">
        <v>270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5" t="s">
        <v>271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5" t="s">
        <v>272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5" t="s">
        <v>273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5" t="s">
        <v>274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5" t="s">
        <v>275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5" t="s">
        <v>276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5" t="s">
        <v>277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5" t="s">
        <v>278</v>
      </c>
      <c r="B68">
        <f ca="1">IF(ISTEXT(INDIRECT($A$68)),INDIRECT($A$68),"")</f>
      </c>
      <c r="C68">
        <f ca="1">IF(ISNUMBER(INDIRECT($A$68)),ROUND(INDIRECT($A$68),2),0)</f>
        <v>47991.06</v>
      </c>
      <c r="D68" t="b">
        <f ca="1">ISBLANK(INDIRECT($A$68))</f>
        <v>0</v>
      </c>
    </row>
    <row r="69" spans="1:4" ht="10.5">
      <c r="A69" s="65" t="s">
        <v>279</v>
      </c>
      <c r="B69">
        <f ca="1">IF(ISTEXT(INDIRECT($A$69)),INDIRECT($A$69),"")</f>
      </c>
      <c r="C69">
        <f ca="1">IF(ISNUMBER(INDIRECT($A$69)),ROUND(INDIRECT($A$69),2),0)</f>
        <v>64070.19</v>
      </c>
      <c r="D69" t="b">
        <f ca="1">ISBLANK(INDIRECT($A$69))</f>
        <v>0</v>
      </c>
    </row>
    <row r="70" spans="1:4" ht="10.5">
      <c r="A70" s="65" t="s">
        <v>280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5" t="s">
        <v>281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5" t="s">
        <v>282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5" t="s">
        <v>283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5" t="s">
        <v>284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5" t="s">
        <v>285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5" t="s">
        <v>286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65" t="s">
        <v>287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1</v>
      </c>
    </row>
    <row r="78" spans="1:4" ht="10.5">
      <c r="A78" s="65" t="s">
        <v>288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5" t="s">
        <v>289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5" t="s">
        <v>290</v>
      </c>
      <c r="B80">
        <f ca="1">IF(ISTEXT(INDIRECT($A$80)),INDIRECT($A$80),"")</f>
      </c>
      <c r="C80">
        <f ca="1">IF(ISNUMBER(INDIRECT($A$80)),ROUND(INDIRECT($A$80),2),0)</f>
        <v>36982.25</v>
      </c>
      <c r="D80" t="b">
        <f ca="1">ISBLANK(INDIRECT($A$80))</f>
        <v>0</v>
      </c>
    </row>
    <row r="81" spans="1:4" ht="10.5">
      <c r="A81" s="65" t="s">
        <v>291</v>
      </c>
      <c r="B81">
        <f ca="1">IF(ISTEXT(INDIRECT($A$81)),INDIRECT($A$81),"")</f>
      </c>
      <c r="C81">
        <f ca="1">IF(ISNUMBER(INDIRECT($A$81)),ROUND(INDIRECT($A$81),2),0)</f>
        <v>36633.9</v>
      </c>
      <c r="D81" t="b">
        <f ca="1">ISBLANK(INDIRECT($A$81))</f>
        <v>0</v>
      </c>
    </row>
    <row r="82" spans="1:4" ht="10.5">
      <c r="A82" s="65" t="s">
        <v>292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5" t="s">
        <v>293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5" t="s">
        <v>294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5" t="s">
        <v>295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5" t="s">
        <v>296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5" t="s">
        <v>297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5" t="s">
        <v>298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5" t="s">
        <v>299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5" t="s">
        <v>300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5" t="s">
        <v>301</v>
      </c>
      <c r="B91" t="str">
        <f ca="1">IF(ISTEXT(INDIRECT($A$91)),INDIRECT($A$91),"")</f>
        <v>Mineraliniai ištekliai ir 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5" t="s">
        <v>302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5" t="s">
        <v>303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5" t="s">
        <v>304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5" t="s">
        <v>305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5" t="s">
        <v>306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5" t="s">
        <v>307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65" t="s">
        <v>308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5" t="s">
        <v>309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5" t="s">
        <v>310</v>
      </c>
      <c r="B100">
        <f ca="1">IF(ISTEXT(INDIRECT($A$100)),INDIRECT($A$100),"")</f>
      </c>
      <c r="C100">
        <f ca="1">IF(ISNUMBER(INDIRECT($A$100)),ROUND(INDIRECT($A$100),2),0)</f>
        <v>57895.97</v>
      </c>
      <c r="D100" t="b">
        <f ca="1">ISBLANK(INDIRECT($A$100))</f>
        <v>0</v>
      </c>
    </row>
    <row r="101" spans="1:4" ht="10.5">
      <c r="A101" s="65" t="s">
        <v>311</v>
      </c>
      <c r="B101">
        <f ca="1">IF(ISTEXT(INDIRECT($A$101)),INDIRECT($A$101),"")</f>
      </c>
      <c r="C101">
        <f ca="1">IF(ISNUMBER(INDIRECT($A$101)),ROUND(INDIRECT($A$101),2),0)</f>
        <v>62359.64</v>
      </c>
      <c r="D101" t="b">
        <f ca="1">ISBLANK(INDIRECT($A$101))</f>
        <v>0</v>
      </c>
    </row>
    <row r="102" spans="1:4" ht="10.5">
      <c r="A102" s="65" t="s">
        <v>312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5" t="s">
        <v>313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5" t="s">
        <v>314</v>
      </c>
      <c r="B104">
        <f ca="1">IF(ISTEXT(INDIRECT($A$104)),INDIRECT($A$104),"")</f>
      </c>
      <c r="C104">
        <f ca="1">IF(ISNUMBER(INDIRECT($A$104)),ROUND(INDIRECT($A$104),2),0)</f>
        <v>8105.55</v>
      </c>
      <c r="D104" t="b">
        <f ca="1">ISBLANK(INDIRECT($A$104))</f>
        <v>0</v>
      </c>
    </row>
    <row r="105" spans="1:4" ht="10.5">
      <c r="A105" s="65" t="s">
        <v>315</v>
      </c>
      <c r="B105">
        <f ca="1">IF(ISTEXT(INDIRECT($A$105)),INDIRECT($A$105),"")</f>
      </c>
      <c r="C105">
        <f ca="1">IF(ISNUMBER(INDIRECT($A$105)),ROUND(INDIRECT($A$105),2),0)</f>
        <v>10547.17</v>
      </c>
      <c r="D105" t="b">
        <f ca="1">ISBLANK(INDIRECT($A$105))</f>
        <v>0</v>
      </c>
    </row>
    <row r="106" spans="1:4" ht="10.5">
      <c r="A106" s="65" t="s">
        <v>316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5" t="s">
        <v>317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5" t="s">
        <v>318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5" t="s">
        <v>319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5" t="s">
        <v>320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5" t="s">
        <v>321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5" t="s">
        <v>322</v>
      </c>
      <c r="B112">
        <f ca="1">IF(ISTEXT(INDIRECT($A$112)),INDIRECT($A$112),"")</f>
      </c>
      <c r="C112">
        <f ca="1">IF(ISNUMBER(INDIRECT($A$112)),ROUND(INDIRECT($A$112),2),0)</f>
        <v>8105.55</v>
      </c>
      <c r="D112" t="b">
        <f ca="1">ISBLANK(INDIRECT($A$112))</f>
        <v>0</v>
      </c>
    </row>
    <row r="113" spans="1:4" ht="10.5">
      <c r="A113" s="65" t="s">
        <v>323</v>
      </c>
      <c r="B113">
        <f ca="1">IF(ISTEXT(INDIRECT($A$113)),INDIRECT($A$113),"")</f>
      </c>
      <c r="C113">
        <f ca="1">IF(ISNUMBER(INDIRECT($A$113)),ROUND(INDIRECT($A$113),2),0)</f>
        <v>10547.17</v>
      </c>
      <c r="D113" t="b">
        <f ca="1">ISBLANK(INDIRECT($A$113))</f>
        <v>0</v>
      </c>
    </row>
    <row r="114" spans="1:4" ht="10.5">
      <c r="A114" s="65" t="s">
        <v>324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5" t="s">
        <v>325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5" t="s">
        <v>326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5" t="s">
        <v>327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5" t="s">
        <v>328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5" t="s">
        <v>329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5" t="s">
        <v>330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65" t="s">
        <v>331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65" t="s">
        <v>332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5" t="s">
        <v>333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5" t="s">
        <v>334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5" t="s">
        <v>335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5" t="s">
        <v>336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5" t="s">
        <v>337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5" t="s">
        <v>338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5" t="s">
        <v>339</v>
      </c>
      <c r="B129">
        <f ca="1">IF(ISTEXT(INDIRECT($A$129)),INDIRECT($A$129),"")</f>
      </c>
      <c r="C129">
        <f ca="1">IF(ISNUMBER(INDIRECT($A$129)),ROUND(INDIRECT($A$129),2),0)</f>
        <v>137.39</v>
      </c>
      <c r="D129" t="b">
        <f ca="1">ISBLANK(INDIRECT($A$129))</f>
        <v>0</v>
      </c>
    </row>
    <row r="130" spans="1:4" ht="10.5">
      <c r="A130" s="65" t="s">
        <v>340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5" t="s">
        <v>341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5" t="s">
        <v>342</v>
      </c>
      <c r="B132">
        <f ca="1">IF(ISTEXT(INDIRECT($A$132)),INDIRECT($A$132),"")</f>
      </c>
      <c r="C132">
        <f ca="1">IF(ISNUMBER(INDIRECT($A$132)),ROUND(INDIRECT($A$132),2),0)</f>
        <v>49790.42</v>
      </c>
      <c r="D132" t="b">
        <f ca="1">ISBLANK(INDIRECT($A$132))</f>
        <v>0</v>
      </c>
    </row>
    <row r="133" spans="1:4" ht="10.5">
      <c r="A133" s="65" t="s">
        <v>343</v>
      </c>
      <c r="B133">
        <f ca="1">IF(ISTEXT(INDIRECT($A$133)),INDIRECT($A$133),"")</f>
      </c>
      <c r="C133">
        <f ca="1">IF(ISNUMBER(INDIRECT($A$133)),ROUND(INDIRECT($A$133),2),0)</f>
        <v>50664.12</v>
      </c>
      <c r="D133" t="b">
        <f ca="1">ISBLANK(INDIRECT($A$133))</f>
        <v>0</v>
      </c>
    </row>
    <row r="134" spans="1:4" ht="10.5">
      <c r="A134" s="65" t="s">
        <v>344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5" t="s">
        <v>345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5" t="s">
        <v>346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5" t="s">
        <v>347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5" t="s">
        <v>348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5" t="s">
        <v>349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5" t="s">
        <v>350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5" t="s">
        <v>351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5" t="s">
        <v>352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5" t="s">
        <v>353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5" t="s">
        <v>354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5" t="s">
        <v>355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5" t="s">
        <v>356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5" t="s">
        <v>357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5" t="s">
        <v>358</v>
      </c>
      <c r="B148">
        <f ca="1">IF(ISTEXT(INDIRECT($A$148)),INDIRECT($A$148),"")</f>
      </c>
      <c r="C148">
        <f ca="1">IF(ISNUMBER(INDIRECT($A$148)),ROUND(INDIRECT($A$148),2),0)</f>
        <v>23.86</v>
      </c>
      <c r="D148" t="b">
        <f ca="1">ISBLANK(INDIRECT($A$148))</f>
        <v>0</v>
      </c>
    </row>
    <row r="149" spans="1:4" ht="10.5">
      <c r="A149" s="65" t="s">
        <v>359</v>
      </c>
      <c r="B149">
        <f ca="1">IF(ISTEXT(INDIRECT($A$149)),INDIRECT($A$149),"")</f>
      </c>
      <c r="C149">
        <f ca="1">IF(ISNUMBER(INDIRECT($A$149)),ROUND(INDIRECT($A$149),2),0)</f>
        <v>23.86</v>
      </c>
      <c r="D149" t="b">
        <f ca="1">ISBLANK(INDIRECT($A$149))</f>
        <v>0</v>
      </c>
    </row>
    <row r="150" spans="1:4" ht="10.5">
      <c r="A150" s="65" t="s">
        <v>360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5" t="s">
        <v>361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5" t="s">
        <v>362</v>
      </c>
      <c r="B152">
        <f ca="1">IF(ISTEXT(INDIRECT($A$152)),INDIRECT($A$152),"")</f>
      </c>
      <c r="C152">
        <f ca="1">IF(ISNUMBER(INDIRECT($A$152)),ROUND(INDIRECT($A$152),2),0)</f>
        <v>49355.85</v>
      </c>
      <c r="D152" t="b">
        <f ca="1">ISBLANK(INDIRECT($A$152))</f>
        <v>0</v>
      </c>
    </row>
    <row r="153" spans="1:4" ht="10.5">
      <c r="A153" s="65" t="s">
        <v>363</v>
      </c>
      <c r="B153">
        <f ca="1">IF(ISTEXT(INDIRECT($A$153)),INDIRECT($A$153),"")</f>
      </c>
      <c r="C153">
        <f ca="1">IF(ISNUMBER(INDIRECT($A$153)),ROUND(INDIRECT($A$153),2),0)</f>
        <v>50640.26</v>
      </c>
      <c r="D153" t="b">
        <f ca="1">ISBLANK(INDIRECT($A$153))</f>
        <v>0</v>
      </c>
    </row>
    <row r="154" spans="1:4" ht="10.5">
      <c r="A154" s="65" t="s">
        <v>364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5" t="s">
        <v>365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5" t="s">
        <v>366</v>
      </c>
      <c r="B156">
        <f ca="1">IF(ISTEXT(INDIRECT($A$156)),INDIRECT($A$156),"")</f>
      </c>
      <c r="C156">
        <f ca="1">IF(ISNUMBER(INDIRECT($A$156)),ROUND(INDIRECT($A$156),2),0)</f>
        <v>410.71</v>
      </c>
      <c r="D156" t="b">
        <f ca="1">ISBLANK(INDIRECT($A$156))</f>
        <v>0</v>
      </c>
    </row>
    <row r="157" spans="1:4" ht="10.5">
      <c r="A157" s="65" t="s">
        <v>367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65" t="s">
        <v>368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5" t="s">
        <v>369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5" t="s">
        <v>370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5" t="s">
        <v>371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5" t="s">
        <v>372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5" t="s">
        <v>373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5" t="s">
        <v>374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5" t="s">
        <v>375</v>
      </c>
      <c r="B165">
        <f ca="1">IF(ISTEXT(INDIRECT($A$165)),INDIRECT($A$165),"")</f>
      </c>
      <c r="C165">
        <f ca="1">IF(ISNUMBER(INDIRECT($A$165)),ROUND(INDIRECT($A$165),2),0)</f>
        <v>1010.96</v>
      </c>
      <c r="D165" t="b">
        <f ca="1">ISBLANK(INDIRECT($A$165))</f>
        <v>0</v>
      </c>
    </row>
    <row r="166" spans="1:4" ht="10.5">
      <c r="A166" s="65" t="s">
        <v>376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5" t="s">
        <v>377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5" t="s">
        <v>378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5" t="s">
        <v>379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5" t="s">
        <v>380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5" t="s">
        <v>381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5" t="s">
        <v>382</v>
      </c>
      <c r="B172">
        <f ca="1">IF(ISTEXT(INDIRECT($A$172)),INDIRECT($A$172),"")</f>
      </c>
      <c r="C172">
        <f ca="1">IF(ISNUMBER(INDIRECT($A$172)),ROUND(INDIRECT($A$172),2),0)</f>
        <v>1422262.32</v>
      </c>
      <c r="D172" t="b">
        <f ca="1">ISBLANK(INDIRECT($A$172))</f>
        <v>0</v>
      </c>
    </row>
    <row r="173" spans="1:4" ht="10.5">
      <c r="A173" s="65" t="s">
        <v>383</v>
      </c>
      <c r="B173">
        <f ca="1">IF(ISTEXT(INDIRECT($A$173)),INDIRECT($A$173),"")</f>
      </c>
      <c r="C173">
        <f ca="1">IF(ISNUMBER(INDIRECT($A$173)),ROUND(INDIRECT($A$173),2),0)</f>
        <v>1460635.78</v>
      </c>
      <c r="D173" t="b">
        <f ca="1">ISBLANK(INDIRECT($A$173))</f>
        <v>0</v>
      </c>
    </row>
    <row r="174" spans="1:4" ht="10.5">
      <c r="A174" s="65" t="s">
        <v>384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5" t="s">
        <v>385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5" t="s">
        <v>386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5" t="s">
        <v>387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5" t="s">
        <v>388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5" t="s">
        <v>389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5" t="s">
        <v>390</v>
      </c>
      <c r="B180">
        <f ca="1">IF(ISTEXT(INDIRECT($A$180)),INDIRECT($A$180),"")</f>
      </c>
      <c r="C180">
        <f ca="1">IF(ISNUMBER(INDIRECT($A$180)),ROUND(INDIRECT($A$180),2),0)</f>
        <v>1369252.02</v>
      </c>
      <c r="D180" t="b">
        <f ca="1">ISBLANK(INDIRECT($A$180))</f>
        <v>0</v>
      </c>
    </row>
    <row r="181" spans="1:4" ht="10.5">
      <c r="A181" s="65" t="s">
        <v>391</v>
      </c>
      <c r="B181">
        <f ca="1">IF(ISTEXT(INDIRECT($A$181)),INDIRECT($A$181),"")</f>
      </c>
      <c r="C181">
        <f ca="1">IF(ISNUMBER(INDIRECT($A$181)),ROUND(INDIRECT($A$181),2),0)</f>
        <v>1409942.14</v>
      </c>
      <c r="D181" t="b">
        <f ca="1">ISBLANK(INDIRECT($A$181))</f>
        <v>0</v>
      </c>
    </row>
    <row r="182" spans="1:4" ht="10.5">
      <c r="A182" s="65" t="s">
        <v>392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5" t="s">
        <v>393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5" t="s">
        <v>394</v>
      </c>
      <c r="B184">
        <f ca="1">IF(ISTEXT(INDIRECT($A$184)),INDIRECT($A$184),"")</f>
      </c>
      <c r="C184">
        <f ca="1">IF(ISNUMBER(INDIRECT($A$184)),ROUND(INDIRECT($A$184),2),0)</f>
        <v>1345976.51</v>
      </c>
      <c r="D184" t="b">
        <f ca="1">ISBLANK(INDIRECT($A$184))</f>
        <v>0</v>
      </c>
    </row>
    <row r="185" spans="1:4" ht="10.5">
      <c r="A185" s="65" t="s">
        <v>395</v>
      </c>
      <c r="B185">
        <f ca="1">IF(ISTEXT(INDIRECT($A$185)),INDIRECT($A$185),"")</f>
      </c>
      <c r="C185">
        <f ca="1">IF(ISNUMBER(INDIRECT($A$185)),ROUND(INDIRECT($A$185),2),0)</f>
        <v>1399147.38</v>
      </c>
      <c r="D185" t="b">
        <f ca="1">ISBLANK(INDIRECT($A$185))</f>
        <v>0</v>
      </c>
    </row>
    <row r="186" spans="1:4" ht="10.5">
      <c r="A186" s="65" t="s">
        <v>396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5" t="s">
        <v>397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5" t="s">
        <v>398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1</v>
      </c>
    </row>
    <row r="189" spans="1:4" ht="10.5">
      <c r="A189" s="65" t="s">
        <v>399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5" t="s">
        <v>400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5" t="s">
        <v>401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5" t="s">
        <v>402</v>
      </c>
      <c r="B192">
        <f ca="1">IF(ISTEXT(INDIRECT($A$192)),INDIRECT($A$192),"")</f>
      </c>
      <c r="C192">
        <f ca="1">IF(ISNUMBER(INDIRECT($A$192)),ROUND(INDIRECT($A$192),2),0)</f>
        <v>51.5</v>
      </c>
      <c r="D192" t="b">
        <f ca="1">ISBLANK(INDIRECT($A$192))</f>
        <v>0</v>
      </c>
    </row>
    <row r="193" spans="1:4" ht="10.5">
      <c r="A193" s="65" t="s">
        <v>403</v>
      </c>
      <c r="B193">
        <f ca="1">IF(ISTEXT(INDIRECT($A$193)),INDIRECT($A$193),"")</f>
      </c>
      <c r="C193">
        <f ca="1">IF(ISNUMBER(INDIRECT($A$193)),ROUND(INDIRECT($A$193),2),0)</f>
        <v>563.58</v>
      </c>
      <c r="D193" t="b">
        <f ca="1">ISBLANK(INDIRECT($A$193))</f>
        <v>0</v>
      </c>
    </row>
    <row r="194" spans="1:4" ht="10.5">
      <c r="A194" s="65" t="s">
        <v>404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5" t="s">
        <v>405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5" t="s">
        <v>406</v>
      </c>
      <c r="B196">
        <f ca="1">IF(ISTEXT(INDIRECT($A$196)),INDIRECT($A$196),"")</f>
      </c>
      <c r="C196">
        <f ca="1">IF(ISNUMBER(INDIRECT($A$196)),ROUND(INDIRECT($A$196),2),0)</f>
        <v>23224.01</v>
      </c>
      <c r="D196" t="b">
        <f ca="1">ISBLANK(INDIRECT($A$196))</f>
        <v>0</v>
      </c>
    </row>
    <row r="197" spans="1:4" ht="10.5">
      <c r="A197" s="65" t="s">
        <v>407</v>
      </c>
      <c r="B197">
        <f ca="1">IF(ISTEXT(INDIRECT($A$197)),INDIRECT($A$197),"")</f>
      </c>
      <c r="C197">
        <f ca="1">IF(ISNUMBER(INDIRECT($A$197)),ROUND(INDIRECT($A$197),2),0)</f>
        <v>10231.18</v>
      </c>
      <c r="D197" t="b">
        <f ca="1">ISBLANK(INDIRECT($A$197))</f>
        <v>0</v>
      </c>
    </row>
    <row r="198" spans="1:4" ht="10.5">
      <c r="A198" s="65" t="s">
        <v>408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5" t="s">
        <v>409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5" t="s">
        <v>410</v>
      </c>
      <c r="B200">
        <f ca="1">IF(ISTEXT(INDIRECT($A$200)),INDIRECT($A$200),"")</f>
      </c>
      <c r="C200">
        <f ca="1">IF(ISNUMBER(INDIRECT($A$200)),ROUND(INDIRECT($A$200),2),0)</f>
        <v>52986.44</v>
      </c>
      <c r="D200" t="b">
        <f ca="1">ISBLANK(INDIRECT($A$200))</f>
        <v>0</v>
      </c>
    </row>
    <row r="201" spans="1:4" ht="10.5">
      <c r="A201" s="65" t="s">
        <v>411</v>
      </c>
      <c r="B201">
        <f ca="1">IF(ISTEXT(INDIRECT($A$201)),INDIRECT($A$201),"")</f>
      </c>
      <c r="C201">
        <f ca="1">IF(ISNUMBER(INDIRECT($A$201)),ROUND(INDIRECT($A$201),2),0)</f>
        <v>50669.78</v>
      </c>
      <c r="D201" t="b">
        <f ca="1">ISBLANK(INDIRECT($A$201))</f>
        <v>0</v>
      </c>
    </row>
    <row r="202" spans="1:4" ht="10.5">
      <c r="A202" s="65" t="s">
        <v>412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5" t="s">
        <v>413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5" t="s">
        <v>414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65" t="s">
        <v>415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5" t="s">
        <v>416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5" t="s">
        <v>417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5" t="s">
        <v>418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5" t="s">
        <v>419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5" t="s">
        <v>420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5" t="s">
        <v>421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5" t="s">
        <v>422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5" t="s">
        <v>423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5" t="s">
        <v>424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5" t="s">
        <v>425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5" t="s">
        <v>426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5" t="s">
        <v>427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5" t="s">
        <v>428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5" t="s">
        <v>429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5" t="s">
        <v>430</v>
      </c>
      <c r="B220">
        <f ca="1">IF(ISTEXT(INDIRECT($A$220)),INDIRECT($A$220),"")</f>
      </c>
      <c r="C220">
        <f ca="1">IF(ISNUMBER(INDIRECT($A$220)),ROUND(INDIRECT($A$220),2),0)</f>
        <v>52986.44</v>
      </c>
      <c r="D220" t="b">
        <f ca="1">ISBLANK(INDIRECT($A$220))</f>
        <v>0</v>
      </c>
    </row>
    <row r="221" spans="1:4" ht="10.5">
      <c r="A221" s="65" t="s">
        <v>431</v>
      </c>
      <c r="B221">
        <f ca="1">IF(ISTEXT(INDIRECT($A$221)),INDIRECT($A$221),"")</f>
      </c>
      <c r="C221">
        <f ca="1">IF(ISNUMBER(INDIRECT($A$221)),ROUND(INDIRECT($A$221),2),0)</f>
        <v>50669.78</v>
      </c>
      <c r="D221" t="b">
        <f ca="1">ISBLANK(INDIRECT($A$221))</f>
        <v>0</v>
      </c>
    </row>
    <row r="222" spans="1:4" ht="10.5">
      <c r="A222" s="65" t="s">
        <v>432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5" t="s">
        <v>433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5" t="s">
        <v>434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5" t="s">
        <v>435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5" t="s">
        <v>436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5" t="s">
        <v>437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5" t="s">
        <v>438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5" t="s">
        <v>439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5" t="s">
        <v>440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5" t="s">
        <v>441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5" t="s">
        <v>442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5" t="s">
        <v>443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5" t="s">
        <v>444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5" t="s">
        <v>445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5" t="s">
        <v>446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5" t="s">
        <v>447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5" t="s">
        <v>448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5" t="s">
        <v>449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5" t="s">
        <v>450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5" t="s">
        <v>451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5" t="s">
        <v>452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5" t="s">
        <v>453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5" t="s">
        <v>454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5" t="s">
        <v>455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5" t="s">
        <v>456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5" t="s">
        <v>457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5" t="s">
        <v>458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5" t="s">
        <v>459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5" t="s">
        <v>460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5" t="s">
        <v>461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5" t="s">
        <v>462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65" t="s">
        <v>463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5" t="s">
        <v>464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5" t="s">
        <v>465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5" t="s">
        <v>466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5" t="s">
        <v>467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5" t="s">
        <v>468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5" t="s">
        <v>469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5" t="s">
        <v>470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5" t="s">
        <v>471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5" t="s">
        <v>472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5" t="s">
        <v>473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5" t="s">
        <v>474</v>
      </c>
      <c r="B264">
        <f ca="1">IF(ISTEXT(INDIRECT($A$264)),INDIRECT($A$264),"")</f>
      </c>
      <c r="C264">
        <f ca="1">IF(ISNUMBER(INDIRECT($A$264)),ROUND(INDIRECT($A$264),2),0)</f>
        <v>4905.57</v>
      </c>
      <c r="D264" t="b">
        <f ca="1">ISBLANK(INDIRECT($A$264))</f>
        <v>0</v>
      </c>
    </row>
    <row r="265" spans="1:4" ht="10.5">
      <c r="A265" s="65" t="s">
        <v>475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65" t="s">
        <v>476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5" t="s">
        <v>477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5" t="s">
        <v>478</v>
      </c>
      <c r="B268">
        <f ca="1">IF(ISTEXT(INDIRECT($A$268)),INDIRECT($A$268),"")</f>
      </c>
      <c r="C268">
        <f ca="1">IF(ISNUMBER(INDIRECT($A$268)),ROUND(INDIRECT($A$268),2),0)</f>
        <v>460.3</v>
      </c>
      <c r="D268" t="b">
        <f ca="1">ISBLANK(INDIRECT($A$268))</f>
        <v>0</v>
      </c>
    </row>
    <row r="269" spans="1:4" ht="10.5">
      <c r="A269" s="65" t="s">
        <v>479</v>
      </c>
      <c r="B269">
        <f ca="1">IF(ISTEXT(INDIRECT($A$269)),INDIRECT($A$269),"")</f>
      </c>
      <c r="C269">
        <f ca="1">IF(ISNUMBER(INDIRECT($A$269)),ROUND(INDIRECT($A$269),2),0)</f>
        <v>29.52</v>
      </c>
      <c r="D269" t="b">
        <f ca="1">ISBLANK(INDIRECT($A$269))</f>
        <v>0</v>
      </c>
    </row>
    <row r="270" spans="1:4" ht="10.5">
      <c r="A270" s="65" t="s">
        <v>480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5" t="s">
        <v>481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5" t="s">
        <v>482</v>
      </c>
      <c r="B272">
        <f ca="1">IF(ISTEXT(INDIRECT($A$272)),INDIRECT($A$272),"")</f>
      </c>
      <c r="C272">
        <f ca="1">IF(ISNUMBER(INDIRECT($A$272)),ROUND(INDIRECT($A$272),2),0)</f>
        <v>47620.57</v>
      </c>
      <c r="D272" t="b">
        <f ca="1">ISBLANK(INDIRECT($A$272))</f>
        <v>0</v>
      </c>
    </row>
    <row r="273" spans="1:4" ht="10.5">
      <c r="A273" s="65" t="s">
        <v>483</v>
      </c>
      <c r="B273">
        <f ca="1">IF(ISTEXT(INDIRECT($A$273)),INDIRECT($A$273),"")</f>
      </c>
      <c r="C273">
        <f ca="1">IF(ISNUMBER(INDIRECT($A$273)),ROUND(INDIRECT($A$273),2),0)</f>
        <v>50640.26</v>
      </c>
      <c r="D273" t="b">
        <f ca="1">ISBLANK(INDIRECT($A$273))</f>
        <v>0</v>
      </c>
    </row>
    <row r="274" spans="1:4" ht="10.5">
      <c r="A274" s="65" t="s">
        <v>484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5" t="s">
        <v>485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5" t="s">
        <v>486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65" t="s">
        <v>487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65" t="s">
        <v>488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5" t="s">
        <v>489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5" t="s">
        <v>490</v>
      </c>
      <c r="B280">
        <f ca="1">IF(ISTEXT(INDIRECT($A$280)),INDIRECT($A$280),"")</f>
      </c>
      <c r="C280">
        <f ca="1">IF(ISNUMBER(INDIRECT($A$280)),ROUND(INDIRECT($A$280),2),0)</f>
        <v>23.86</v>
      </c>
      <c r="D280" t="b">
        <f ca="1">ISBLANK(INDIRECT($A$280))</f>
        <v>0</v>
      </c>
    </row>
    <row r="281" spans="1:4" ht="10.5">
      <c r="A281" s="65" t="s">
        <v>491</v>
      </c>
      <c r="B281">
        <f ca="1">IF(ISTEXT(INDIRECT($A$281)),INDIRECT($A$281),"")</f>
      </c>
      <c r="C281">
        <f ca="1">IF(ISNUMBER(INDIRECT($A$281)),ROUND(INDIRECT($A$281),2),0)</f>
        <v>23.86</v>
      </c>
      <c r="D281" t="b">
        <f ca="1">ISBLANK(INDIRECT($A$281))</f>
        <v>0</v>
      </c>
    </row>
    <row r="282" spans="1:4" ht="10.5">
      <c r="A282" s="65" t="s">
        <v>492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5" t="s">
        <v>493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5" t="s">
        <v>494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65" t="s">
        <v>495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5" t="s">
        <v>496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5" t="s">
        <v>497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5" t="s">
        <v>498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5" t="s">
        <v>499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5" t="s">
        <v>500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5" t="s">
        <v>501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5" t="s">
        <v>502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5" t="s">
        <v>503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5" t="s">
        <v>504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5" t="s">
        <v>505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5" t="s">
        <v>506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65" t="s">
        <v>507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5" t="s">
        <v>508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5" t="s">
        <v>509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5" t="s">
        <v>510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5" t="s">
        <v>511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5" t="s">
        <v>512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5" t="s">
        <v>513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5" t="s">
        <v>514</v>
      </c>
      <c r="B304">
        <f ca="1">IF(ISTEXT(INDIRECT($A$304)),INDIRECT($A$304),"")</f>
      </c>
      <c r="C304">
        <f ca="1">IF(ISNUMBER(INDIRECT($A$304)),ROUND(INDIRECT($A$304),2),0)</f>
        <v>23.86</v>
      </c>
      <c r="D304" t="b">
        <f ca="1">ISBLANK(INDIRECT($A$304))</f>
        <v>0</v>
      </c>
    </row>
    <row r="305" spans="1:4" ht="10.5">
      <c r="A305" s="65" t="s">
        <v>515</v>
      </c>
      <c r="B305">
        <f ca="1">IF(ISTEXT(INDIRECT($A$305)),INDIRECT($A$305),"")</f>
      </c>
      <c r="C305">
        <f ca="1">IF(ISNUMBER(INDIRECT($A$305)),ROUND(INDIRECT($A$305),2),0)</f>
        <v>23.86</v>
      </c>
      <c r="D305" t="b">
        <f ca="1">ISBLANK(INDIRECT($A$305))</f>
        <v>0</v>
      </c>
    </row>
    <row r="306" spans="1:4" ht="10.5">
      <c r="A306" s="65" t="s">
        <v>516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5" t="s">
        <v>517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5" t="s">
        <v>518</v>
      </c>
      <c r="B308">
        <f ca="1">IF(ISTEXT(INDIRECT($A$308)),INDIRECT($A$308),"")</f>
      </c>
      <c r="C308">
        <f ca="1">IF(ISNUMBER(INDIRECT($A$308)),ROUND(INDIRECT($A$308),2),0)</f>
        <v>0</v>
      </c>
      <c r="D308" t="b">
        <f ca="1">ISBLANK(INDIRECT($A$308))</f>
        <v>1</v>
      </c>
    </row>
    <row r="309" spans="1:4" ht="10.5">
      <c r="A309" s="65" t="s">
        <v>519</v>
      </c>
      <c r="B309">
        <f ca="1">IF(ISTEXT(INDIRECT($A$309)),INDIRECT($A$309),"")</f>
      </c>
      <c r="C309">
        <f ca="1">IF(ISNUMBER(INDIRECT($A$309)),ROUND(INDIRECT($A$309),2),0)</f>
        <v>23.86</v>
      </c>
      <c r="D309" t="b">
        <f ca="1">ISBLANK(INDIRECT($A$309))</f>
        <v>0</v>
      </c>
    </row>
    <row r="310" spans="1:4" ht="10.5">
      <c r="A310" s="65" t="s">
        <v>520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5" t="s">
        <v>521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5" t="s">
        <v>522</v>
      </c>
      <c r="B312">
        <f ca="1">IF(ISTEXT(INDIRECT($A$312)),INDIRECT($A$312),"")</f>
      </c>
      <c r="C312">
        <f ca="1">IF(ISNUMBER(INDIRECT($A$312)),ROUND(INDIRECT($A$312),2),0)</f>
        <v>23.86</v>
      </c>
      <c r="D312" t="b">
        <f ca="1">ISBLANK(INDIRECT($A$312))</f>
        <v>0</v>
      </c>
    </row>
    <row r="313" spans="1:4" ht="10.5">
      <c r="A313" s="65" t="s">
        <v>523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65" t="s">
        <v>524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5" t="s">
        <v>525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5" t="s">
        <v>526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5" t="s">
        <v>527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5" t="s">
        <v>528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5" t="s">
        <v>529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5" t="s">
        <v>530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5" t="s">
        <v>531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5" t="s">
        <v>532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5" t="s">
        <v>533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5" t="s">
        <v>534</v>
      </c>
      <c r="B324">
        <f ca="1">IF(ISTEXT(INDIRECT($A$324)),INDIRECT($A$324),"")</f>
      </c>
      <c r="C324">
        <f ca="1">IF(ISNUMBER(INDIRECT($A$324)),ROUND(INDIRECT($A$324),2),0)</f>
        <v>1422262.32</v>
      </c>
      <c r="D324" t="b">
        <f ca="1">ISBLANK(INDIRECT($A$324))</f>
        <v>0</v>
      </c>
    </row>
    <row r="325" spans="1:4" ht="10.5">
      <c r="A325" s="65" t="s">
        <v>535</v>
      </c>
      <c r="B325">
        <f ca="1">IF(ISTEXT(INDIRECT($A$325)),INDIRECT($A$325),"")</f>
      </c>
      <c r="C325">
        <f ca="1">IF(ISNUMBER(INDIRECT($A$325)),ROUND(INDIRECT($A$325),2),0)</f>
        <v>1460635.78</v>
      </c>
      <c r="D325" t="b">
        <f ca="1">ISBLANK(INDIRECT($A$325))</f>
        <v>0</v>
      </c>
    </row>
    <row r="326" spans="1:4" ht="10.5">
      <c r="A326" s="65" t="s">
        <v>536</v>
      </c>
      <c r="B326" t="str">
        <f ca="1">IF(ISTEXT(INDIRECT($A$326)),INDIRECT($A$326),"")</f>
        <v>2859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5" t="s">
        <v>537</v>
      </c>
      <c r="B327" t="str">
        <f ca="1">IF(ISTEXT(INDIRECT($A$327)),INDIRECT($A$327),"")</f>
        <v>Vilija Žutautienė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65" t="s">
        <v>538</v>
      </c>
      <c r="B328" t="str">
        <f ca="1">IF(ISTEXT(INDIRECT($A$328)),INDIRECT($A$328),"")</f>
        <v>Elena Kruglikova</v>
      </c>
      <c r="C328">
        <f ca="1">IF(ISNUMBER(INDIRECT($A$328)),INDIRECT($A$328),0)</f>
        <v>0</v>
      </c>
      <c r="D328" t="b">
        <f ca="1">ISBLANK(INDIRECT($A$328))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2013-02-07T11:24:02Z</cp:lastPrinted>
  <dcterms:created xsi:type="dcterms:W3CDTF">2003-09-13T06:13:56Z</dcterms:created>
  <dcterms:modified xsi:type="dcterms:W3CDTF">2013-10-16T06:58:27Z</dcterms:modified>
  <cp:category/>
  <cp:version/>
  <cp:contentType/>
  <cp:contentStatus/>
</cp:coreProperties>
</file>